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orskoljeoggass-my.sharepoint.com/personal/anne_lomeland_offshorenorge_no/Documents/Documents/"/>
    </mc:Choice>
  </mc:AlternateContent>
  <xr:revisionPtr revIDLastSave="117" documentId="8_{A4255ED9-8B60-4BE5-A12D-3FDA09A6CBC5}" xr6:coauthVersionLast="47" xr6:coauthVersionMax="47" xr10:uidLastSave="{D42B5AE0-F395-4AD6-B910-270D0665CF82}"/>
  <bookViews>
    <workbookView xWindow="-120" yWindow="-120" windowWidth="29040" windowHeight="17640" xr2:uid="{00000000-000D-0000-FFFF-FFFF00000000}"/>
  </bookViews>
  <sheets>
    <sheet name=" 1460 - 1.6.23" sheetId="1" r:id="rId1"/>
    <sheet name="1582 - 1.6.23" sheetId="2" r:id="rId2"/>
  </sheets>
  <definedNames>
    <definedName name="feriepenger" localSheetId="0">' 1460 - 1.6.23'!$L$3</definedName>
    <definedName name="feriepenger" localSheetId="1">'1582 - 1.6.23'!$L$3</definedName>
    <definedName name="måneder" localSheetId="0">' 1460 - 1.6.23'!$L$18</definedName>
    <definedName name="måneder" localSheetId="1">'1582 - 1.6.23'!$L$17</definedName>
    <definedName name="årsverk" localSheetId="0">' 1460 - 1.6.23'!$L$19</definedName>
    <definedName name="årsverk" localSheetId="1">'1582 - 1.6.23'!$L$18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J10" i="2"/>
  <c r="J25" i="2" s="1"/>
  <c r="I10" i="2"/>
  <c r="I25" i="2" s="1"/>
  <c r="H10" i="2"/>
  <c r="H25" i="2" s="1"/>
  <c r="G10" i="2"/>
  <c r="G25" i="2" s="1"/>
  <c r="F10" i="2"/>
  <c r="F25" i="2" s="1"/>
  <c r="E10" i="2"/>
  <c r="E25" i="2" s="1"/>
  <c r="D10" i="2"/>
  <c r="D25" i="2" s="1"/>
  <c r="C10" i="2"/>
  <c r="C25" i="2" s="1"/>
  <c r="B10" i="2"/>
  <c r="B25" i="2" s="1"/>
  <c r="J29" i="1"/>
  <c r="I29" i="1"/>
  <c r="H29" i="1"/>
  <c r="G29" i="1"/>
  <c r="F29" i="1"/>
  <c r="E29" i="1"/>
  <c r="D29" i="1"/>
  <c r="C29" i="1"/>
  <c r="B29" i="1"/>
  <c r="J12" i="1"/>
  <c r="J28" i="1" s="1"/>
  <c r="I12" i="1"/>
  <c r="I28" i="1" s="1"/>
  <c r="H12" i="1"/>
  <c r="H28" i="1" s="1"/>
  <c r="G12" i="1"/>
  <c r="G28" i="1" s="1"/>
  <c r="F12" i="1"/>
  <c r="F28" i="1" s="1"/>
  <c r="E12" i="1"/>
  <c r="E28" i="1" s="1"/>
  <c r="D12" i="1"/>
  <c r="D28" i="1" s="1"/>
  <c r="C12" i="1"/>
  <c r="C28" i="1" s="1"/>
  <c r="B12" i="1"/>
  <c r="B28" i="1" s="1"/>
  <c r="H25" i="1"/>
  <c r="F25" i="1"/>
  <c r="C25" i="1"/>
  <c r="H8" i="1"/>
  <c r="H24" i="1" s="1"/>
  <c r="G25" i="1"/>
  <c r="G8" i="1"/>
  <c r="G24" i="1" s="1"/>
  <c r="I25" i="1"/>
  <c r="I8" i="1"/>
  <c r="I24" i="1" s="1"/>
  <c r="F8" i="1"/>
  <c r="F24" i="1" s="1"/>
  <c r="E25" i="1"/>
  <c r="E8" i="1"/>
  <c r="E24" i="1" s="1"/>
  <c r="D25" i="1"/>
  <c r="C8" i="1"/>
  <c r="C24" i="1" s="1"/>
  <c r="J25" i="1"/>
  <c r="J8" i="1"/>
  <c r="J24" i="1" s="1"/>
  <c r="B25" i="1"/>
  <c r="B8" i="1"/>
  <c r="B24" i="1" s="1"/>
  <c r="D8" i="1"/>
  <c r="D24" i="1" s="1"/>
  <c r="F24" i="2"/>
  <c r="E24" i="2"/>
  <c r="G8" i="2"/>
  <c r="G23" i="2" s="1"/>
  <c r="G24" i="2"/>
  <c r="B24" i="2"/>
  <c r="B8" i="2"/>
  <c r="B23" i="2" s="1"/>
  <c r="C24" i="2"/>
  <c r="J24" i="2"/>
  <c r="F8" i="2"/>
  <c r="F23" i="2" s="1"/>
  <c r="H24" i="2"/>
  <c r="H8" i="2"/>
  <c r="H23" i="2" s="1"/>
  <c r="E8" i="2"/>
  <c r="E23" i="2" s="1"/>
  <c r="I24" i="2"/>
  <c r="J8" i="2"/>
  <c r="J23" i="2" s="1"/>
  <c r="D24" i="2"/>
  <c r="D8" i="2"/>
  <c r="D23" i="2" s="1"/>
  <c r="I8" i="2"/>
  <c r="I23" i="2" s="1"/>
  <c r="C8" i="2"/>
  <c r="C23" i="2" s="1"/>
  <c r="C6" i="2" l="1"/>
  <c r="C21" i="2" s="1"/>
  <c r="C22" i="2"/>
  <c r="F22" i="2"/>
  <c r="I22" i="2"/>
  <c r="B22" i="2"/>
  <c r="F6" i="2"/>
  <c r="F21" i="2" s="1"/>
  <c r="E22" i="2"/>
  <c r="E6" i="2"/>
  <c r="E21" i="2" s="1"/>
  <c r="D22" i="2"/>
  <c r="D6" i="2"/>
  <c r="D21" i="2" s="1"/>
  <c r="J6" i="2"/>
  <c r="J21" i="2" s="1"/>
  <c r="J22" i="2"/>
  <c r="I6" i="2"/>
  <c r="I21" i="2" s="1"/>
  <c r="G22" i="2"/>
  <c r="G6" i="2"/>
  <c r="G21" i="2" s="1"/>
  <c r="H22" i="2"/>
  <c r="H6" i="2"/>
  <c r="H21" i="2" s="1"/>
  <c r="B6" i="2"/>
  <c r="B21" i="2" s="1"/>
  <c r="H27" i="1"/>
  <c r="G27" i="1"/>
  <c r="H10" i="1"/>
  <c r="H26" i="1" s="1"/>
  <c r="C27" i="1"/>
  <c r="B27" i="1"/>
  <c r="B10" i="1"/>
  <c r="B26" i="1" s="1"/>
  <c r="C10" i="1"/>
  <c r="C26" i="1" s="1"/>
  <c r="I27" i="1"/>
  <c r="D27" i="1"/>
  <c r="D10" i="1"/>
  <c r="D26" i="1" s="1"/>
  <c r="I10" i="1"/>
  <c r="I26" i="1" s="1"/>
  <c r="G10" i="1"/>
  <c r="G26" i="1" s="1"/>
  <c r="E27" i="1"/>
  <c r="E10" i="1"/>
  <c r="E26" i="1" s="1"/>
  <c r="J27" i="1"/>
  <c r="F27" i="1"/>
  <c r="F10" i="1"/>
  <c r="F26" i="1" s="1"/>
  <c r="J10" i="1"/>
  <c r="J26" i="1" s="1"/>
  <c r="I23" i="1"/>
  <c r="B23" i="1"/>
  <c r="H23" i="1"/>
  <c r="J23" i="1"/>
  <c r="C23" i="1"/>
  <c r="F23" i="1"/>
  <c r="D23" i="1"/>
  <c r="G23" i="1"/>
  <c r="E23" i="1"/>
  <c r="B6" i="1"/>
  <c r="B22" i="1" s="1"/>
  <c r="I6" i="1"/>
  <c r="I22" i="1" s="1"/>
  <c r="C6" i="1"/>
  <c r="C22" i="1" s="1"/>
  <c r="E6" i="1"/>
  <c r="E22" i="1" s="1"/>
  <c r="F6" i="1"/>
  <c r="F22" i="1" s="1"/>
  <c r="H6" i="1"/>
  <c r="H22" i="1" s="1"/>
  <c r="J6" i="1"/>
  <c r="J22" i="1" s="1"/>
  <c r="D6" i="1"/>
  <c r="D22" i="1" s="1"/>
  <c r="G6" i="1"/>
  <c r="G22" i="1" s="1"/>
  <c r="G28" i="2" l="1"/>
  <c r="D28" i="2"/>
  <c r="E28" i="2"/>
  <c r="J28" i="2"/>
  <c r="H28" i="2"/>
  <c r="I28" i="2"/>
  <c r="F28" i="2"/>
  <c r="C28" i="2"/>
  <c r="H12" i="2"/>
  <c r="H27" i="2" s="1"/>
  <c r="I12" i="2"/>
  <c r="I27" i="2" s="1"/>
  <c r="J12" i="2"/>
  <c r="J27" i="2" s="1"/>
  <c r="C12" i="2"/>
  <c r="C27" i="2" s="1"/>
  <c r="E12" i="2"/>
  <c r="E27" i="2" s="1"/>
  <c r="F12" i="2"/>
  <c r="F27" i="2" s="1"/>
  <c r="D12" i="2"/>
  <c r="D27" i="2" s="1"/>
  <c r="G12" i="2"/>
  <c r="G27" i="2" s="1"/>
  <c r="B28" i="2"/>
  <c r="B12" i="2"/>
  <c r="B27" i="2" s="1"/>
  <c r="K21" i="1"/>
  <c r="J21" i="1"/>
  <c r="K4" i="1"/>
  <c r="K20" i="1" s="1"/>
  <c r="E21" i="1"/>
  <c r="D21" i="1"/>
  <c r="D4" i="1"/>
  <c r="D20" i="1" s="1"/>
  <c r="G4" i="1"/>
  <c r="G20" i="1" s="1"/>
  <c r="G21" i="1"/>
  <c r="C21" i="1"/>
  <c r="J4" i="1"/>
  <c r="J20" i="1" s="1"/>
  <c r="F4" i="1"/>
  <c r="F20" i="1" s="1"/>
  <c r="F21" i="1"/>
  <c r="C4" i="1"/>
  <c r="C20" i="1" s="1"/>
  <c r="I4" i="1"/>
  <c r="I20" i="1" s="1"/>
  <c r="I21" i="1"/>
  <c r="E4" i="1"/>
  <c r="E20" i="1" s="1"/>
  <c r="H4" i="1"/>
  <c r="H20" i="1" s="1"/>
  <c r="H21" i="1"/>
  <c r="B21" i="1"/>
  <c r="B4" i="1"/>
  <c r="B20" i="1" s="1"/>
  <c r="C20" i="2"/>
  <c r="F20" i="2"/>
  <c r="I20" i="2"/>
  <c r="J20" i="2"/>
  <c r="G20" i="2"/>
  <c r="H20" i="2"/>
  <c r="B20" i="2"/>
  <c r="E20" i="2"/>
  <c r="D20" i="2"/>
  <c r="K20" i="2"/>
  <c r="D4" i="2"/>
  <c r="D19" i="2" s="1"/>
  <c r="C4" i="2"/>
  <c r="C19" i="2"/>
  <c r="B4" i="2"/>
  <c r="B19" i="2" s="1"/>
  <c r="E4" i="2"/>
  <c r="E19" i="2"/>
  <c r="F4" i="2"/>
  <c r="F19" i="2" s="1"/>
  <c r="G4" i="2"/>
  <c r="G19" i="2" s="1"/>
  <c r="H4" i="2"/>
  <c r="H19" i="2" s="1"/>
  <c r="I4" i="2"/>
  <c r="I19" i="2"/>
  <c r="J4" i="2"/>
  <c r="J19" i="2" s="1"/>
  <c r="K4" i="2"/>
  <c r="K19" i="2" s="1"/>
</calcChain>
</file>

<file path=xl/sharedStrings.xml><?xml version="1.0" encoding="utf-8"?>
<sst xmlns="http://schemas.openxmlformats.org/spreadsheetml/2006/main" count="40" uniqueCount="17">
  <si>
    <t>OPERATØR, OLJEBORINGS- OG FORPLEININGSBEDRIFTER - 1460 timer</t>
  </si>
  <si>
    <t>A</t>
  </si>
  <si>
    <t>L1</t>
  </si>
  <si>
    <t>L2</t>
  </si>
  <si>
    <t>B 1</t>
  </si>
  <si>
    <t>B</t>
  </si>
  <si>
    <t>C</t>
  </si>
  <si>
    <t>E</t>
  </si>
  <si>
    <t>Linje 1 = Årslønn ekskl. feriepenger</t>
  </si>
  <si>
    <t>Linje 2 = Årslønn inkl. feriepenger</t>
  </si>
  <si>
    <t>JUSTERT MÅNEDSLØNN/SAMLET TIMELØNN</t>
  </si>
  <si>
    <t>Linje 1 = Justert månedslønn</t>
  </si>
  <si>
    <t>Linje 2 = Samlet timelønn</t>
  </si>
  <si>
    <t>OPERATØR, OLJEBORINGS- OG FORPLEININGSBEDROFTER - 1582 timer (samme som 1460 t + 5,9%)</t>
  </si>
  <si>
    <t xml:space="preserve"> </t>
  </si>
  <si>
    <t>Lønnstabell per 1.6.2023</t>
  </si>
  <si>
    <t>(41700 + 6747)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</si>
</sst>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MS Sans Serif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8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3" fontId="3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10" xfId="0" applyFont="1" applyBorder="1" applyAlignment="1">
      <alignment horizontal="center"/>
    </xf>
    <xf numFmtId="3" fontId="4" fillId="0" borderId="0" xfId="0" applyNumberFormat="1" applyFont="1"/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0" fontId="2" fillId="0" borderId="7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5" fillId="2" borderId="9" xfId="0" applyFont="1" applyFill="1" applyBorder="1"/>
    <xf numFmtId="0" fontId="2" fillId="0" borderId="8" xfId="0" applyFont="1" applyBorder="1"/>
    <xf numFmtId="3" fontId="8" fillId="0" borderId="0" xfId="0" applyNumberFormat="1" applyFont="1"/>
    <xf numFmtId="0" fontId="2" fillId="0" borderId="14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2" fontId="4" fillId="0" borderId="8" xfId="0" applyNumberFormat="1" applyFont="1" applyBorder="1"/>
    <xf numFmtId="2" fontId="4" fillId="0" borderId="16" xfId="0" applyNumberFormat="1" applyFont="1" applyBorder="1"/>
    <xf numFmtId="4" fontId="4" fillId="0" borderId="0" xfId="0" applyNumberFormat="1" applyFont="1"/>
    <xf numFmtId="2" fontId="4" fillId="0" borderId="0" xfId="0" applyNumberFormat="1" applyFont="1"/>
    <xf numFmtId="0" fontId="2" fillId="0" borderId="0" xfId="0" applyFont="1"/>
    <xf numFmtId="0" fontId="5" fillId="0" borderId="0" xfId="0" applyFont="1"/>
    <xf numFmtId="3" fontId="7" fillId="0" borderId="0" xfId="0" applyNumberFormat="1" applyFont="1"/>
    <xf numFmtId="0" fontId="2" fillId="0" borderId="6" xfId="0" applyFont="1" applyBorder="1"/>
    <xf numFmtId="3" fontId="4" fillId="0" borderId="14" xfId="0" applyNumberFormat="1" applyFont="1" applyBorder="1" applyAlignment="1">
      <alignment vertical="center"/>
    </xf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5" fillId="2" borderId="18" xfId="0" applyFont="1" applyFill="1" applyBorder="1"/>
    <xf numFmtId="0" fontId="6" fillId="0" borderId="6" xfId="0" applyFont="1" applyBorder="1"/>
    <xf numFmtId="9" fontId="6" fillId="0" borderId="6" xfId="1" applyFont="1" applyBorder="1"/>
    <xf numFmtId="3" fontId="4" fillId="0" borderId="6" xfId="0" applyNumberFormat="1" applyFont="1" applyBorder="1"/>
    <xf numFmtId="9" fontId="3" fillId="0" borderId="6" xfId="1" applyFont="1" applyBorder="1"/>
    <xf numFmtId="3" fontId="3" fillId="0" borderId="6" xfId="0" applyNumberFormat="1" applyFont="1" applyBorder="1"/>
    <xf numFmtId="0" fontId="0" fillId="0" borderId="6" xfId="0" applyBorder="1"/>
    <xf numFmtId="3" fontId="4" fillId="0" borderId="14" xfId="0" applyNumberFormat="1" applyFont="1" applyBorder="1"/>
    <xf numFmtId="3" fontId="10" fillId="0" borderId="6" xfId="0" applyNumberFormat="1" applyFont="1" applyBorder="1"/>
    <xf numFmtId="3" fontId="9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8" xfId="0" applyNumberFormat="1" applyFont="1" applyBorder="1"/>
    <xf numFmtId="3" fontId="11" fillId="0" borderId="7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4" xfId="0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Normal="100" workbookViewId="0">
      <selection activeCell="A32" sqref="A32"/>
    </sheetView>
  </sheetViews>
  <sheetFormatPr baseColWidth="10" defaultRowHeight="15" x14ac:dyDescent="0.25"/>
  <cols>
    <col min="1" max="1" width="12.140625" customWidth="1"/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13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3" ht="21" customHeight="1" thickBot="1" x14ac:dyDescent="0.3">
      <c r="A2" s="54" t="s">
        <v>15</v>
      </c>
      <c r="B2" s="55"/>
      <c r="C2" s="55"/>
      <c r="D2" s="56"/>
      <c r="E2" s="2"/>
      <c r="F2" s="3">
        <v>0</v>
      </c>
      <c r="G2" s="3">
        <v>1</v>
      </c>
      <c r="H2" s="3">
        <v>2</v>
      </c>
      <c r="I2" s="3">
        <v>3</v>
      </c>
      <c r="J2" s="4">
        <v>4</v>
      </c>
      <c r="K2" s="5">
        <v>5</v>
      </c>
      <c r="L2" s="1"/>
      <c r="M2" s="6"/>
    </row>
    <row r="3" spans="1:13" ht="20.100000000000001" customHeight="1" thickBot="1" x14ac:dyDescent="0.3">
      <c r="A3" s="7" t="s">
        <v>14</v>
      </c>
      <c r="B3" s="48">
        <v>0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49">
        <v>8</v>
      </c>
      <c r="K3" s="8">
        <v>9</v>
      </c>
      <c r="L3" s="38">
        <v>1.1200000000000001</v>
      </c>
      <c r="M3" s="9"/>
    </row>
    <row r="4" spans="1:13" ht="15.95" customHeight="1" x14ac:dyDescent="0.25">
      <c r="A4" s="10" t="s">
        <v>1</v>
      </c>
      <c r="B4" s="35">
        <f t="shared" ref="B4:K4" si="0">B5/feriepenger</f>
        <v>676036.49098214286</v>
      </c>
      <c r="C4" s="35">
        <f t="shared" si="0"/>
        <v>686581.44789285713</v>
      </c>
      <c r="D4" s="35">
        <f t="shared" si="0"/>
        <v>697129.37465624989</v>
      </c>
      <c r="E4" s="35">
        <f t="shared" si="0"/>
        <v>707675.32151785714</v>
      </c>
      <c r="F4" s="35">
        <f t="shared" si="0"/>
        <v>718222.25833035703</v>
      </c>
      <c r="G4" s="35">
        <f t="shared" si="0"/>
        <v>728769.19514285703</v>
      </c>
      <c r="H4" s="35">
        <f t="shared" si="0"/>
        <v>739316.13195535704</v>
      </c>
      <c r="I4" s="35">
        <f t="shared" si="0"/>
        <v>749863.06876785704</v>
      </c>
      <c r="J4" s="35">
        <f t="shared" si="0"/>
        <v>763688.72293749987</v>
      </c>
      <c r="K4" s="35">
        <f t="shared" si="0"/>
        <v>774687.37499999988</v>
      </c>
      <c r="L4" s="39" t="s">
        <v>2</v>
      </c>
      <c r="M4" s="9"/>
    </row>
    <row r="5" spans="1:13" ht="15.95" customHeight="1" thickBot="1" x14ac:dyDescent="0.3">
      <c r="A5" s="51" t="s">
        <v>16</v>
      </c>
      <c r="B5" s="50">
        <v>757160.86990000005</v>
      </c>
      <c r="C5" s="50">
        <v>768971.22164</v>
      </c>
      <c r="D5" s="50">
        <v>780784.899615</v>
      </c>
      <c r="E5" s="50">
        <v>792596.36010000005</v>
      </c>
      <c r="F5" s="50">
        <v>804408.92932999996</v>
      </c>
      <c r="G5" s="50">
        <v>816221.49855999998</v>
      </c>
      <c r="H5" s="50">
        <v>828034.06779</v>
      </c>
      <c r="I5" s="50">
        <v>839846.63702000002</v>
      </c>
      <c r="J5" s="50">
        <v>855331.36968999996</v>
      </c>
      <c r="K5" s="50">
        <v>867649.86</v>
      </c>
      <c r="L5" s="40" t="s">
        <v>3</v>
      </c>
      <c r="M5" s="13"/>
    </row>
    <row r="6" spans="1:13" ht="15.95" customHeight="1" x14ac:dyDescent="0.25">
      <c r="A6" s="10" t="s">
        <v>4</v>
      </c>
      <c r="B6" s="35">
        <f t="shared" ref="B6:J6" si="1">B7/feriepenger</f>
        <v>665505.39338392846</v>
      </c>
      <c r="C6" s="35">
        <f t="shared" si="1"/>
        <v>675659.31969196431</v>
      </c>
      <c r="D6" s="35">
        <f t="shared" si="1"/>
        <v>685812.25604910706</v>
      </c>
      <c r="E6" s="35">
        <f t="shared" si="1"/>
        <v>695966.18235714268</v>
      </c>
      <c r="F6" s="35">
        <f t="shared" si="1"/>
        <v>706121.09861607128</v>
      </c>
      <c r="G6" s="35">
        <f t="shared" si="1"/>
        <v>716275.02492410701</v>
      </c>
      <c r="H6" s="35">
        <f t="shared" si="1"/>
        <v>726428.95123214275</v>
      </c>
      <c r="I6" s="35">
        <f t="shared" si="1"/>
        <v>736582.87754017848</v>
      </c>
      <c r="J6" s="35">
        <f t="shared" si="1"/>
        <v>750017.50110714277</v>
      </c>
      <c r="K6" s="45"/>
      <c r="L6" s="42"/>
      <c r="M6" s="9"/>
    </row>
    <row r="7" spans="1:13" ht="15.95" customHeight="1" thickBot="1" x14ac:dyDescent="0.3">
      <c r="A7" s="14"/>
      <c r="B7" s="50">
        <v>745366.04058999999</v>
      </c>
      <c r="C7" s="50">
        <v>756738.43805500004</v>
      </c>
      <c r="D7" s="50">
        <v>768109.72677499999</v>
      </c>
      <c r="E7" s="50">
        <v>779482.12423999992</v>
      </c>
      <c r="F7" s="50">
        <v>790855.63044999994</v>
      </c>
      <c r="G7" s="50">
        <v>802228.02791499987</v>
      </c>
      <c r="H7" s="50">
        <v>813600.42537999991</v>
      </c>
      <c r="I7" s="50">
        <v>824972.82284499996</v>
      </c>
      <c r="J7" s="50">
        <v>840019.60123999999</v>
      </c>
      <c r="K7" s="46"/>
      <c r="L7" s="42"/>
      <c r="M7" s="11"/>
    </row>
    <row r="8" spans="1:13" ht="15.95" customHeight="1" x14ac:dyDescent="0.25">
      <c r="A8" s="10" t="s">
        <v>5</v>
      </c>
      <c r="B8" s="35">
        <f t="shared" ref="B8:I8" si="2">B9/feriepenger</f>
        <v>656067.20157142845</v>
      </c>
      <c r="C8" s="35">
        <f t="shared" si="2"/>
        <v>665828.11737499991</v>
      </c>
      <c r="D8" s="35">
        <f t="shared" si="2"/>
        <v>675589.03317857138</v>
      </c>
      <c r="E8" s="35">
        <f t="shared" si="2"/>
        <v>686816.58035714272</v>
      </c>
      <c r="F8" s="35">
        <f t="shared" si="2"/>
        <v>695627.23660714284</v>
      </c>
      <c r="G8" s="35">
        <f t="shared" si="2"/>
        <v>704437.89285714272</v>
      </c>
      <c r="H8" s="35">
        <f t="shared" si="2"/>
        <v>714635.04017857136</v>
      </c>
      <c r="I8" s="35">
        <f t="shared" si="2"/>
        <v>725454.52232142841</v>
      </c>
      <c r="J8" s="35">
        <f>J9/feriepenger</f>
        <v>737437.20516071422</v>
      </c>
      <c r="K8" s="41"/>
      <c r="L8" s="42"/>
      <c r="M8" s="9"/>
    </row>
    <row r="9" spans="1:13" ht="15.95" customHeight="1" thickBot="1" x14ac:dyDescent="0.3">
      <c r="A9" s="14"/>
      <c r="B9" s="50">
        <v>734795.26575999998</v>
      </c>
      <c r="C9" s="50">
        <v>745727.49145999993</v>
      </c>
      <c r="D9" s="50">
        <v>756659.71716</v>
      </c>
      <c r="E9" s="50">
        <v>769234.57</v>
      </c>
      <c r="F9" s="50">
        <v>779102.505</v>
      </c>
      <c r="G9" s="50">
        <v>788970.44</v>
      </c>
      <c r="H9" s="50">
        <v>800391.245</v>
      </c>
      <c r="I9" s="50">
        <v>812509.06499999994</v>
      </c>
      <c r="J9" s="50">
        <v>825929.66978</v>
      </c>
      <c r="K9" s="46"/>
      <c r="L9" s="43"/>
      <c r="M9" s="9"/>
    </row>
    <row r="10" spans="1:13" ht="15.95" customHeight="1" x14ac:dyDescent="0.25">
      <c r="A10" s="10" t="s">
        <v>6</v>
      </c>
      <c r="B10" s="35">
        <f t="shared" ref="B10:J10" si="3">B11/feriepenger</f>
        <v>637792.70808928565</v>
      </c>
      <c r="C10" s="35">
        <f t="shared" si="3"/>
        <v>646305.29581696412</v>
      </c>
      <c r="D10" s="35">
        <f t="shared" si="3"/>
        <v>654817.88354464283</v>
      </c>
      <c r="E10" s="35">
        <f t="shared" si="3"/>
        <v>663330.47127232119</v>
      </c>
      <c r="F10" s="35">
        <f t="shared" si="3"/>
        <v>671844.04895089287</v>
      </c>
      <c r="G10" s="35">
        <f t="shared" si="3"/>
        <v>680356.63667857135</v>
      </c>
      <c r="H10" s="35">
        <f t="shared" si="3"/>
        <v>688869.22440624994</v>
      </c>
      <c r="I10" s="35">
        <f t="shared" si="3"/>
        <v>697381.81213392841</v>
      </c>
      <c r="J10" s="35">
        <f t="shared" si="3"/>
        <v>709175.09712053568</v>
      </c>
      <c r="K10" s="41"/>
      <c r="L10" s="43"/>
      <c r="M10" s="9"/>
    </row>
    <row r="11" spans="1:13" ht="15.95" customHeight="1" thickBot="1" x14ac:dyDescent="0.3">
      <c r="A11" s="14"/>
      <c r="B11" s="50">
        <v>714327.83305999998</v>
      </c>
      <c r="C11" s="50">
        <v>723861.93131499994</v>
      </c>
      <c r="D11" s="50">
        <v>733396.02957000001</v>
      </c>
      <c r="E11" s="50">
        <v>742930.12782499986</v>
      </c>
      <c r="F11" s="50">
        <v>752465.33482500003</v>
      </c>
      <c r="G11" s="50">
        <v>761999.43307999999</v>
      </c>
      <c r="H11" s="50">
        <v>771533.53133499995</v>
      </c>
      <c r="I11" s="50">
        <v>781067.62958999991</v>
      </c>
      <c r="J11" s="50">
        <v>794276.10877500009</v>
      </c>
      <c r="K11" s="46"/>
      <c r="L11" s="43"/>
      <c r="M11" s="9"/>
    </row>
    <row r="12" spans="1:13" ht="15.95" customHeight="1" x14ac:dyDescent="0.25">
      <c r="A12" s="10" t="s">
        <v>7</v>
      </c>
      <c r="B12" s="35">
        <f t="shared" ref="B12:J12" si="4">B13/feriepenger</f>
        <v>630215.623955357</v>
      </c>
      <c r="C12" s="35">
        <f t="shared" si="4"/>
        <v>638047.1254687499</v>
      </c>
      <c r="D12" s="35">
        <f t="shared" si="4"/>
        <v>645880.60688392841</v>
      </c>
      <c r="E12" s="35">
        <f t="shared" si="4"/>
        <v>653712.10839732143</v>
      </c>
      <c r="F12" s="35">
        <f t="shared" si="4"/>
        <v>661542.61995982134</v>
      </c>
      <c r="G12" s="35">
        <f t="shared" si="4"/>
        <v>669374.12147321424</v>
      </c>
      <c r="H12" s="35">
        <f t="shared" si="4"/>
        <v>677205.62298660702</v>
      </c>
      <c r="I12" s="35">
        <f t="shared" si="4"/>
        <v>685038.11445089267</v>
      </c>
      <c r="J12" s="35">
        <f t="shared" si="4"/>
        <v>696150.31322321424</v>
      </c>
      <c r="K12" s="41"/>
      <c r="L12" s="43"/>
      <c r="M12" s="9"/>
    </row>
    <row r="13" spans="1:13" ht="15.95" customHeight="1" thickBot="1" x14ac:dyDescent="0.3">
      <c r="A13" s="14"/>
      <c r="B13" s="50">
        <v>705841.49882999994</v>
      </c>
      <c r="C13" s="50">
        <v>714612.78052499995</v>
      </c>
      <c r="D13" s="50">
        <v>723386.27970999992</v>
      </c>
      <c r="E13" s="50">
        <v>732157.56140500004</v>
      </c>
      <c r="F13" s="50">
        <v>740927.73435499996</v>
      </c>
      <c r="G13" s="50">
        <v>749699.01604999998</v>
      </c>
      <c r="H13" s="50">
        <v>758470.29774499999</v>
      </c>
      <c r="I13" s="50">
        <v>767242.68818499986</v>
      </c>
      <c r="J13" s="50">
        <v>779688.35080999997</v>
      </c>
      <c r="K13" s="46"/>
      <c r="L13" s="44"/>
      <c r="M13" s="9"/>
    </row>
    <row r="14" spans="1:13" x14ac:dyDescent="0.25">
      <c r="A14" s="15"/>
      <c r="B14" s="16" t="s">
        <v>8</v>
      </c>
      <c r="C14" s="11"/>
      <c r="D14" s="11"/>
      <c r="E14" s="11"/>
      <c r="F14" s="15"/>
      <c r="G14" s="15"/>
      <c r="H14" s="15"/>
      <c r="I14" s="15"/>
      <c r="J14" s="15"/>
      <c r="K14" s="15"/>
    </row>
    <row r="15" spans="1:13" x14ac:dyDescent="0.25">
      <c r="A15" s="15"/>
      <c r="B15" s="16" t="s">
        <v>9</v>
      </c>
      <c r="C15" s="11"/>
      <c r="D15" s="11"/>
      <c r="E15" s="17"/>
      <c r="F15" s="11"/>
      <c r="G15" s="15"/>
      <c r="H15" s="15"/>
      <c r="I15" s="15"/>
      <c r="J15" s="15"/>
      <c r="K15" s="15"/>
    </row>
    <row r="16" spans="1:13" ht="17.2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20.100000000000001" customHeight="1" thickBot="1" x14ac:dyDescent="0.3">
      <c r="A17" s="15"/>
      <c r="B17" s="15"/>
      <c r="C17" s="18"/>
      <c r="D17" s="18"/>
      <c r="E17" s="19" t="s">
        <v>10</v>
      </c>
      <c r="F17" s="18"/>
      <c r="G17" s="18"/>
      <c r="H17" s="15"/>
      <c r="I17" s="15"/>
      <c r="J17" s="15"/>
      <c r="K17" s="15"/>
      <c r="L17" s="20"/>
      <c r="M17" s="9"/>
    </row>
    <row r="18" spans="1:13" ht="20.100000000000001" customHeight="1" thickBot="1" x14ac:dyDescent="0.3">
      <c r="A18" s="54" t="s">
        <v>15</v>
      </c>
      <c r="B18" s="55"/>
      <c r="C18" s="55"/>
      <c r="D18" s="55"/>
      <c r="E18" s="57"/>
      <c r="F18" s="5">
        <v>0</v>
      </c>
      <c r="G18" s="5">
        <v>1</v>
      </c>
      <c r="H18" s="5">
        <v>2</v>
      </c>
      <c r="I18" s="5">
        <v>3</v>
      </c>
      <c r="J18" s="5">
        <v>4</v>
      </c>
      <c r="K18" s="5">
        <v>5</v>
      </c>
      <c r="L18" s="21">
        <v>12</v>
      </c>
      <c r="M18" s="9"/>
    </row>
    <row r="19" spans="1:13" ht="20.100000000000001" customHeight="1" thickBot="1" x14ac:dyDescent="0.3">
      <c r="A19" s="22"/>
      <c r="B19" s="8">
        <v>0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21">
        <v>1752</v>
      </c>
      <c r="M19" s="23"/>
    </row>
    <row r="20" spans="1:13" x14ac:dyDescent="0.25">
      <c r="A20" s="24" t="s">
        <v>1</v>
      </c>
      <c r="B20" s="25">
        <f t="shared" ref="B20:J20" si="5">B4/måneder</f>
        <v>56336.374248511907</v>
      </c>
      <c r="C20" s="25">
        <f t="shared" si="5"/>
        <v>57215.120657738094</v>
      </c>
      <c r="D20" s="25">
        <f t="shared" si="5"/>
        <v>58094.11455468749</v>
      </c>
      <c r="E20" s="25">
        <f t="shared" si="5"/>
        <v>58972.943459821428</v>
      </c>
      <c r="F20" s="25">
        <f t="shared" si="5"/>
        <v>59851.854860863088</v>
      </c>
      <c r="G20" s="25">
        <f t="shared" si="5"/>
        <v>60730.766261904755</v>
      </c>
      <c r="H20" s="25">
        <f t="shared" si="5"/>
        <v>61609.677662946422</v>
      </c>
      <c r="I20" s="25">
        <f t="shared" si="5"/>
        <v>62488.589063988089</v>
      </c>
      <c r="J20" s="25">
        <f t="shared" si="5"/>
        <v>63640.726911458325</v>
      </c>
      <c r="K20" s="26">
        <f>K4/måneder</f>
        <v>64557.281249999993</v>
      </c>
      <c r="M20" s="23"/>
    </row>
    <row r="21" spans="1:13" ht="20.100000000000001" customHeight="1" thickBot="1" x14ac:dyDescent="0.3">
      <c r="A21" s="8"/>
      <c r="B21" s="27">
        <f t="shared" ref="B21:K21" si="6">B5/årsverk</f>
        <v>432.16944628995435</v>
      </c>
      <c r="C21" s="27">
        <f t="shared" si="6"/>
        <v>438.91051463470319</v>
      </c>
      <c r="D21" s="27">
        <f t="shared" si="6"/>
        <v>445.65348151541099</v>
      </c>
      <c r="E21" s="27">
        <f t="shared" si="6"/>
        <v>452.3951827054795</v>
      </c>
      <c r="F21" s="27">
        <f t="shared" si="6"/>
        <v>459.13751674086757</v>
      </c>
      <c r="G21" s="27">
        <f t="shared" si="6"/>
        <v>465.87985077625569</v>
      </c>
      <c r="H21" s="27">
        <f t="shared" si="6"/>
        <v>472.62218481164382</v>
      </c>
      <c r="I21" s="27">
        <f t="shared" si="6"/>
        <v>479.364518847032</v>
      </c>
      <c r="J21" s="27">
        <f t="shared" si="6"/>
        <v>488.20283658105024</v>
      </c>
      <c r="K21" s="28">
        <f t="shared" si="6"/>
        <v>495.2339383561644</v>
      </c>
      <c r="M21" s="23"/>
    </row>
    <row r="22" spans="1:13" x14ac:dyDescent="0.25">
      <c r="A22" s="24" t="s">
        <v>4</v>
      </c>
      <c r="B22" s="25">
        <f t="shared" ref="B22:J22" si="7">B6/måneder</f>
        <v>55458.782781994036</v>
      </c>
      <c r="C22" s="25">
        <f t="shared" si="7"/>
        <v>56304.943307663692</v>
      </c>
      <c r="D22" s="25">
        <f t="shared" si="7"/>
        <v>57151.021337425591</v>
      </c>
      <c r="E22" s="25">
        <f t="shared" si="7"/>
        <v>57997.181863095226</v>
      </c>
      <c r="F22" s="25">
        <f t="shared" si="7"/>
        <v>58843.424884672604</v>
      </c>
      <c r="G22" s="25">
        <f t="shared" si="7"/>
        <v>59689.585410342253</v>
      </c>
      <c r="H22" s="25">
        <f t="shared" si="7"/>
        <v>60535.745936011896</v>
      </c>
      <c r="I22" s="25">
        <f t="shared" si="7"/>
        <v>61381.906461681538</v>
      </c>
      <c r="J22" s="25">
        <f t="shared" si="7"/>
        <v>62501.458425595229</v>
      </c>
      <c r="K22" s="29"/>
      <c r="L22" s="20"/>
      <c r="M22" s="23"/>
    </row>
    <row r="23" spans="1:13" ht="20.100000000000001" customHeight="1" thickBot="1" x14ac:dyDescent="0.3">
      <c r="A23" s="8"/>
      <c r="B23" s="27">
        <f t="shared" ref="B23:J23" si="8">B7/årsverk</f>
        <v>425.43723777968034</v>
      </c>
      <c r="C23" s="27">
        <f t="shared" si="8"/>
        <v>431.92833222317353</v>
      </c>
      <c r="D23" s="27">
        <f t="shared" si="8"/>
        <v>438.41879382134704</v>
      </c>
      <c r="E23" s="27">
        <f t="shared" si="8"/>
        <v>444.90988826484016</v>
      </c>
      <c r="F23" s="27">
        <f t="shared" si="8"/>
        <v>451.40161555365296</v>
      </c>
      <c r="G23" s="27">
        <f t="shared" si="8"/>
        <v>457.89270999714603</v>
      </c>
      <c r="H23" s="27">
        <f t="shared" si="8"/>
        <v>464.38380444063921</v>
      </c>
      <c r="I23" s="27">
        <f t="shared" si="8"/>
        <v>470.87489888413239</v>
      </c>
      <c r="J23" s="27">
        <f t="shared" si="8"/>
        <v>479.46324271689497</v>
      </c>
      <c r="K23" s="30"/>
      <c r="L23" s="20"/>
      <c r="M23" s="23"/>
    </row>
    <row r="24" spans="1:13" x14ac:dyDescent="0.25">
      <c r="A24" s="24" t="s">
        <v>5</v>
      </c>
      <c r="B24" s="25">
        <f t="shared" ref="B24:J24" si="9">B8/måneder</f>
        <v>54672.266797619035</v>
      </c>
      <c r="C24" s="25">
        <f t="shared" si="9"/>
        <v>55485.67644791666</v>
      </c>
      <c r="D24" s="25">
        <f t="shared" si="9"/>
        <v>56299.086098214284</v>
      </c>
      <c r="E24" s="25">
        <f t="shared" si="9"/>
        <v>57234.715029761894</v>
      </c>
      <c r="F24" s="25">
        <f t="shared" si="9"/>
        <v>57968.936383928572</v>
      </c>
      <c r="G24" s="25">
        <f t="shared" si="9"/>
        <v>58703.157738095229</v>
      </c>
      <c r="H24" s="25">
        <f t="shared" si="9"/>
        <v>59552.920014880947</v>
      </c>
      <c r="I24" s="25">
        <f t="shared" si="9"/>
        <v>60454.543526785703</v>
      </c>
      <c r="J24" s="25">
        <f t="shared" si="9"/>
        <v>61453.100430059516</v>
      </c>
      <c r="K24" s="29"/>
      <c r="L24" s="20"/>
      <c r="M24" s="23"/>
    </row>
    <row r="25" spans="1:13" ht="20.100000000000001" customHeight="1" thickBot="1" x14ac:dyDescent="0.3">
      <c r="A25" s="8"/>
      <c r="B25" s="27">
        <f t="shared" ref="B25:J25" si="10">B9/årsverk</f>
        <v>419.4036905022831</v>
      </c>
      <c r="C25" s="27">
        <f t="shared" si="10"/>
        <v>425.64354535388122</v>
      </c>
      <c r="D25" s="27">
        <f t="shared" si="10"/>
        <v>431.88340020547946</v>
      </c>
      <c r="E25" s="27">
        <f t="shared" si="10"/>
        <v>439.06082762557077</v>
      </c>
      <c r="F25" s="27">
        <f t="shared" si="10"/>
        <v>444.69321061643836</v>
      </c>
      <c r="G25" s="27">
        <f t="shared" si="10"/>
        <v>450.3255936073059</v>
      </c>
      <c r="H25" s="27">
        <f t="shared" si="10"/>
        <v>456.84431792237444</v>
      </c>
      <c r="I25" s="27">
        <f t="shared" si="10"/>
        <v>463.76088184931501</v>
      </c>
      <c r="J25" s="27">
        <f t="shared" si="10"/>
        <v>471.42104439497717</v>
      </c>
      <c r="K25" s="30"/>
      <c r="L25" s="20"/>
      <c r="M25" s="23"/>
    </row>
    <row r="26" spans="1:13" x14ac:dyDescent="0.25">
      <c r="A26" s="24" t="s">
        <v>6</v>
      </c>
      <c r="B26" s="25">
        <f t="shared" ref="B26:J26" si="11">B10/måneder</f>
        <v>53149.392340773804</v>
      </c>
      <c r="C26" s="25">
        <f t="shared" si="11"/>
        <v>53858.774651413674</v>
      </c>
      <c r="D26" s="25">
        <f t="shared" si="11"/>
        <v>54568.156962053567</v>
      </c>
      <c r="E26" s="25">
        <f t="shared" si="11"/>
        <v>55277.53927269343</v>
      </c>
      <c r="F26" s="25">
        <f t="shared" si="11"/>
        <v>55987.004079241073</v>
      </c>
      <c r="G26" s="25">
        <f t="shared" si="11"/>
        <v>56696.386389880943</v>
      </c>
      <c r="H26" s="25">
        <f t="shared" si="11"/>
        <v>57405.768700520828</v>
      </c>
      <c r="I26" s="25">
        <f t="shared" si="11"/>
        <v>58115.151011160699</v>
      </c>
      <c r="J26" s="25">
        <f t="shared" si="11"/>
        <v>59097.92476004464</v>
      </c>
      <c r="K26" s="29"/>
      <c r="L26" s="20"/>
      <c r="M26" s="23"/>
    </row>
    <row r="27" spans="1:13" ht="20.100000000000001" customHeight="1" thickBot="1" x14ac:dyDescent="0.3">
      <c r="A27" s="8"/>
      <c r="B27" s="27">
        <f t="shared" ref="B27:J27" si="12">B11/årsverk</f>
        <v>407.72136590182646</v>
      </c>
      <c r="C27" s="27">
        <f t="shared" si="12"/>
        <v>413.16320280536524</v>
      </c>
      <c r="D27" s="27">
        <f t="shared" si="12"/>
        <v>418.60503970890414</v>
      </c>
      <c r="E27" s="27">
        <f t="shared" si="12"/>
        <v>424.04687661244282</v>
      </c>
      <c r="F27" s="27">
        <f t="shared" si="12"/>
        <v>429.48934636130139</v>
      </c>
      <c r="G27" s="27">
        <f t="shared" si="12"/>
        <v>434.93118326484017</v>
      </c>
      <c r="H27" s="27">
        <f t="shared" si="12"/>
        <v>440.37302016837896</v>
      </c>
      <c r="I27" s="27">
        <f t="shared" si="12"/>
        <v>445.81485707191774</v>
      </c>
      <c r="J27" s="27">
        <f t="shared" si="12"/>
        <v>453.35394336472609</v>
      </c>
      <c r="K27" s="30"/>
      <c r="L27" s="20"/>
      <c r="M27" s="23"/>
    </row>
    <row r="28" spans="1:13" x14ac:dyDescent="0.25">
      <c r="A28" s="24" t="s">
        <v>7</v>
      </c>
      <c r="B28" s="25">
        <f t="shared" ref="B28:J28" si="13">B12/måneder</f>
        <v>52517.968662946419</v>
      </c>
      <c r="C28" s="25">
        <f t="shared" si="13"/>
        <v>53170.593789062492</v>
      </c>
      <c r="D28" s="25">
        <f t="shared" si="13"/>
        <v>53823.383906994037</v>
      </c>
      <c r="E28" s="25">
        <f t="shared" si="13"/>
        <v>54476.009033110116</v>
      </c>
      <c r="F28" s="25">
        <f t="shared" si="13"/>
        <v>55128.551663318445</v>
      </c>
      <c r="G28" s="25">
        <f t="shared" si="13"/>
        <v>55781.176789434518</v>
      </c>
      <c r="H28" s="25">
        <f t="shared" si="13"/>
        <v>56433.801915550583</v>
      </c>
      <c r="I28" s="25">
        <f t="shared" si="13"/>
        <v>57086.509537574391</v>
      </c>
      <c r="J28" s="25">
        <f t="shared" si="13"/>
        <v>58012.52610193452</v>
      </c>
      <c r="K28" s="29"/>
      <c r="L28" s="20"/>
      <c r="M28" s="23"/>
    </row>
    <row r="29" spans="1:13" ht="20.100000000000001" customHeight="1" thickBot="1" x14ac:dyDescent="0.3">
      <c r="A29" s="8"/>
      <c r="B29" s="27">
        <f t="shared" ref="B29:J29" si="14">B13/årsverk</f>
        <v>402.87756782534245</v>
      </c>
      <c r="C29" s="27">
        <f t="shared" si="14"/>
        <v>407.88400714897256</v>
      </c>
      <c r="D29" s="27">
        <f t="shared" si="14"/>
        <v>412.89171216324195</v>
      </c>
      <c r="E29" s="27">
        <f t="shared" si="14"/>
        <v>417.89815148687217</v>
      </c>
      <c r="F29" s="27">
        <f t="shared" si="14"/>
        <v>422.90395796518266</v>
      </c>
      <c r="G29" s="27">
        <f t="shared" si="14"/>
        <v>427.91039728881276</v>
      </c>
      <c r="H29" s="27">
        <f t="shared" si="14"/>
        <v>432.91683661244292</v>
      </c>
      <c r="I29" s="27">
        <f t="shared" si="14"/>
        <v>437.92390878139264</v>
      </c>
      <c r="J29" s="27">
        <f t="shared" si="14"/>
        <v>445.02759749429219</v>
      </c>
      <c r="K29" s="30"/>
      <c r="L29" s="20"/>
      <c r="M29" s="23"/>
    </row>
    <row r="30" spans="1:13" x14ac:dyDescent="0.25">
      <c r="A30" s="18"/>
      <c r="B30" s="31" t="s">
        <v>11</v>
      </c>
      <c r="C30" s="31"/>
      <c r="D30" s="31"/>
      <c r="E30" s="31" t="s">
        <v>12</v>
      </c>
      <c r="F30" s="15"/>
      <c r="G30" s="15"/>
      <c r="H30" s="15"/>
      <c r="I30" s="15"/>
      <c r="J30" s="15"/>
      <c r="K30" s="15"/>
      <c r="L30" s="20"/>
      <c r="M30" s="23"/>
    </row>
    <row r="31" spans="1:13" x14ac:dyDescent="0.25">
      <c r="A31" s="20"/>
      <c r="C31" s="32"/>
      <c r="D31" s="32"/>
      <c r="E31" s="20"/>
      <c r="F31" s="20"/>
      <c r="G31" s="20"/>
      <c r="H31" s="20"/>
      <c r="I31" s="20"/>
      <c r="J31" s="20"/>
      <c r="K31" s="20"/>
      <c r="L31" s="20"/>
      <c r="M31" s="23"/>
    </row>
  </sheetData>
  <mergeCells count="3">
    <mergeCell ref="A1:K1"/>
    <mergeCell ref="A2:D2"/>
    <mergeCell ref="A18:E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Normal="100" workbookViewId="0">
      <selection activeCell="A31" sqref="A31"/>
    </sheetView>
  </sheetViews>
  <sheetFormatPr baseColWidth="10" defaultRowHeight="15" x14ac:dyDescent="0.25"/>
  <cols>
    <col min="2" max="2" width="10.5703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8" width="10.28515625" customWidth="1"/>
    <col min="9" max="9" width="10" customWidth="1"/>
    <col min="10" max="11" width="10.140625" customWidth="1"/>
    <col min="12" max="12" width="10.7109375" customWidth="1"/>
    <col min="13" max="13" width="10.28515625" customWidth="1"/>
  </cols>
  <sheetData>
    <row r="1" spans="1:13" x14ac:dyDescent="0.25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3" ht="21" customHeight="1" thickBot="1" x14ac:dyDescent="0.3">
      <c r="A2" s="54" t="s">
        <v>15</v>
      </c>
      <c r="B2" s="55"/>
      <c r="C2" s="55"/>
      <c r="D2" s="55"/>
      <c r="E2" s="58"/>
      <c r="F2" s="3">
        <v>0</v>
      </c>
      <c r="G2" s="3">
        <v>1</v>
      </c>
      <c r="H2" s="3">
        <v>2</v>
      </c>
      <c r="I2" s="3">
        <v>3</v>
      </c>
      <c r="J2" s="5">
        <v>4</v>
      </c>
      <c r="K2" s="5">
        <v>5</v>
      </c>
      <c r="L2" s="1"/>
      <c r="M2" s="6"/>
    </row>
    <row r="3" spans="1:13" ht="20.100000000000001" customHeight="1" thickBot="1" x14ac:dyDescent="0.3">
      <c r="A3" s="36"/>
      <c r="B3" s="48">
        <v>0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8">
        <v>8</v>
      </c>
      <c r="K3" s="8">
        <v>9</v>
      </c>
      <c r="L3" s="38">
        <v>1.1200000000000001</v>
      </c>
      <c r="M3" s="9"/>
    </row>
    <row r="4" spans="1:13" ht="15.95" customHeight="1" x14ac:dyDescent="0.25">
      <c r="A4" s="10" t="s">
        <v>1</v>
      </c>
      <c r="B4" s="35">
        <f t="shared" ref="B4:J4" si="0">B5/feriepenger</f>
        <v>715922.64395008935</v>
      </c>
      <c r="C4" s="35">
        <f t="shared" si="0"/>
        <v>727089.75331853563</v>
      </c>
      <c r="D4" s="35">
        <f t="shared" si="0"/>
        <v>738260.00776096864</v>
      </c>
      <c r="E4" s="35">
        <f t="shared" si="0"/>
        <v>749428.16548741073</v>
      </c>
      <c r="F4" s="35">
        <f t="shared" si="0"/>
        <v>760597.37157184817</v>
      </c>
      <c r="G4" s="35">
        <f t="shared" si="0"/>
        <v>771766.5776562856</v>
      </c>
      <c r="H4" s="35">
        <f t="shared" si="0"/>
        <v>782935.78374072316</v>
      </c>
      <c r="I4" s="35">
        <f t="shared" si="0"/>
        <v>794104.98982516071</v>
      </c>
      <c r="J4" s="35">
        <f t="shared" si="0"/>
        <v>808746.35759081237</v>
      </c>
      <c r="K4" s="35">
        <f>K5/feriepenger</f>
        <v>820393.93012499984</v>
      </c>
      <c r="L4" s="39" t="s">
        <v>2</v>
      </c>
      <c r="M4" s="9"/>
    </row>
    <row r="5" spans="1:13" ht="15.95" customHeight="1" thickBot="1" x14ac:dyDescent="0.3">
      <c r="A5" s="12"/>
      <c r="B5" s="50">
        <v>801833.36122410011</v>
      </c>
      <c r="C5" s="50">
        <v>814340.52371675998</v>
      </c>
      <c r="D5" s="50">
        <v>826851.208692285</v>
      </c>
      <c r="E5" s="50">
        <v>839359.54534590011</v>
      </c>
      <c r="F5" s="50">
        <v>851869.05616047001</v>
      </c>
      <c r="G5" s="50">
        <v>864378.56697504001</v>
      </c>
      <c r="H5" s="50">
        <v>876888.07778961002</v>
      </c>
      <c r="I5" s="50">
        <v>889397.58860418003</v>
      </c>
      <c r="J5" s="50">
        <v>905795.92050170992</v>
      </c>
      <c r="K5" s="50">
        <v>918841.20173999993</v>
      </c>
      <c r="L5" s="40" t="s">
        <v>3</v>
      </c>
      <c r="M5" s="11"/>
    </row>
    <row r="6" spans="1:13" ht="15.95" customHeight="1" x14ac:dyDescent="0.25">
      <c r="A6" s="10" t="s">
        <v>4</v>
      </c>
      <c r="B6" s="35">
        <f t="shared" ref="B6:J6" si="1">B7/feriepenger</f>
        <v>704770.21159358032</v>
      </c>
      <c r="C6" s="35">
        <f t="shared" si="1"/>
        <v>715523.21955379017</v>
      </c>
      <c r="D6" s="35">
        <f t="shared" si="1"/>
        <v>726275.17915600433</v>
      </c>
      <c r="E6" s="35">
        <f t="shared" si="1"/>
        <v>737028.18711621407</v>
      </c>
      <c r="F6" s="35">
        <f t="shared" si="1"/>
        <v>747782.24343441951</v>
      </c>
      <c r="G6" s="35">
        <f t="shared" si="1"/>
        <v>758535.25139462925</v>
      </c>
      <c r="H6" s="35">
        <f t="shared" si="1"/>
        <v>769288.2593548391</v>
      </c>
      <c r="I6" s="35">
        <f t="shared" si="1"/>
        <v>780041.26731504896</v>
      </c>
      <c r="J6" s="35">
        <f t="shared" si="1"/>
        <v>794268.5336724642</v>
      </c>
      <c r="K6" s="45"/>
      <c r="L6" s="42"/>
      <c r="M6" s="9"/>
    </row>
    <row r="7" spans="1:13" ht="15.95" customHeight="1" thickBot="1" x14ac:dyDescent="0.3">
      <c r="A7" s="14"/>
      <c r="B7" s="50">
        <v>789342.63698481</v>
      </c>
      <c r="C7" s="50">
        <v>801386.00590024504</v>
      </c>
      <c r="D7" s="50">
        <v>813428.20065472496</v>
      </c>
      <c r="E7" s="50">
        <v>825471.56957015989</v>
      </c>
      <c r="F7" s="50">
        <v>837516.11264654994</v>
      </c>
      <c r="G7" s="50">
        <v>849559.48156198487</v>
      </c>
      <c r="H7" s="50">
        <v>861602.85047741991</v>
      </c>
      <c r="I7" s="50">
        <v>873646.21939285495</v>
      </c>
      <c r="J7" s="50">
        <v>889580.75771316001</v>
      </c>
      <c r="K7" s="46"/>
      <c r="L7" s="42"/>
      <c r="M7" s="9"/>
    </row>
    <row r="8" spans="1:13" ht="15.95" customHeight="1" x14ac:dyDescent="0.25">
      <c r="A8" s="10" t="s">
        <v>5</v>
      </c>
      <c r="B8" s="35">
        <f t="shared" ref="B8:J8" si="2">B9/feriepenger</f>
        <v>694775.16646414285</v>
      </c>
      <c r="C8" s="35">
        <f t="shared" si="2"/>
        <v>705111.97630012489</v>
      </c>
      <c r="D8" s="35">
        <f t="shared" si="2"/>
        <v>715448.78613610717</v>
      </c>
      <c r="E8" s="35">
        <f t="shared" si="2"/>
        <v>727338.75859821413</v>
      </c>
      <c r="F8" s="35">
        <f t="shared" si="2"/>
        <v>736669.24356696429</v>
      </c>
      <c r="G8" s="35">
        <f t="shared" si="2"/>
        <v>745999.72853571409</v>
      </c>
      <c r="H8" s="35">
        <f t="shared" si="2"/>
        <v>756798.50754910707</v>
      </c>
      <c r="I8" s="35">
        <f t="shared" si="2"/>
        <v>768256.33913839282</v>
      </c>
      <c r="J8" s="35">
        <f t="shared" si="2"/>
        <v>780946.00026519632</v>
      </c>
      <c r="K8" s="41"/>
      <c r="L8" s="42"/>
      <c r="M8" s="9"/>
    </row>
    <row r="9" spans="1:13" ht="15.95" customHeight="1" thickBot="1" x14ac:dyDescent="0.3">
      <c r="A9" s="14"/>
      <c r="B9" s="50">
        <v>778148.18643984001</v>
      </c>
      <c r="C9" s="50">
        <v>789725.41345613997</v>
      </c>
      <c r="D9" s="50">
        <v>801302.64047244005</v>
      </c>
      <c r="E9" s="50">
        <v>814619.40962999989</v>
      </c>
      <c r="F9" s="50">
        <v>825069.55279500003</v>
      </c>
      <c r="G9" s="50">
        <v>835519.69595999992</v>
      </c>
      <c r="H9" s="50">
        <v>847614.32845499995</v>
      </c>
      <c r="I9" s="50">
        <v>860447.099835</v>
      </c>
      <c r="J9" s="50">
        <v>874659.52029701998</v>
      </c>
      <c r="K9" s="46"/>
      <c r="L9" s="43"/>
      <c r="M9" s="9"/>
    </row>
    <row r="10" spans="1:13" ht="15.95" customHeight="1" x14ac:dyDescent="0.25">
      <c r="A10" s="10" t="s">
        <v>6</v>
      </c>
      <c r="B10" s="35">
        <f t="shared" ref="B10:J10" si="3">B11/feriepenger</f>
        <v>675422.47786655347</v>
      </c>
      <c r="C10" s="35">
        <f t="shared" si="3"/>
        <v>684437.308270165</v>
      </c>
      <c r="D10" s="35">
        <f t="shared" si="3"/>
        <v>693452.13867377676</v>
      </c>
      <c r="E10" s="35">
        <f t="shared" si="3"/>
        <v>702466.96907738817</v>
      </c>
      <c r="F10" s="35">
        <f t="shared" si="3"/>
        <v>711482.84783899551</v>
      </c>
      <c r="G10" s="35">
        <f t="shared" si="3"/>
        <v>720497.67824260716</v>
      </c>
      <c r="H10" s="35">
        <f t="shared" si="3"/>
        <v>729512.50864621869</v>
      </c>
      <c r="I10" s="35">
        <f t="shared" si="3"/>
        <v>738527.33904983022</v>
      </c>
      <c r="J10" s="35">
        <f t="shared" si="3"/>
        <v>751016.42785064736</v>
      </c>
      <c r="K10" s="41"/>
      <c r="L10" s="43"/>
      <c r="M10" s="9"/>
    </row>
    <row r="11" spans="1:13" ht="15.95" customHeight="1" thickBot="1" x14ac:dyDescent="0.3">
      <c r="A11" s="14"/>
      <c r="B11" s="50">
        <v>756473.17521053995</v>
      </c>
      <c r="C11" s="50">
        <v>766569.78526258492</v>
      </c>
      <c r="D11" s="50">
        <v>776666.39531463</v>
      </c>
      <c r="E11" s="50">
        <v>786763.00536667486</v>
      </c>
      <c r="F11" s="50">
        <v>796860.78957967507</v>
      </c>
      <c r="G11" s="50">
        <v>806957.39963172004</v>
      </c>
      <c r="H11" s="50">
        <v>817054.00968376501</v>
      </c>
      <c r="I11" s="50">
        <v>827150.61973580986</v>
      </c>
      <c r="J11" s="50">
        <v>841138.39919272508</v>
      </c>
      <c r="K11" s="46"/>
      <c r="L11" s="43"/>
      <c r="M11" s="9"/>
    </row>
    <row r="12" spans="1:13" ht="15.95" customHeight="1" x14ac:dyDescent="0.25">
      <c r="A12" s="10" t="s">
        <v>7</v>
      </c>
      <c r="B12" s="35">
        <f t="shared" ref="B12:J12" si="4">B13/feriepenger</f>
        <v>667398.34576872317</v>
      </c>
      <c r="C12" s="35">
        <f t="shared" si="4"/>
        <v>675691.90587140608</v>
      </c>
      <c r="D12" s="35">
        <f t="shared" si="4"/>
        <v>683987.56269008026</v>
      </c>
      <c r="E12" s="35">
        <f t="shared" si="4"/>
        <v>692281.12279276329</v>
      </c>
      <c r="F12" s="35">
        <f t="shared" si="4"/>
        <v>700573.63453745085</v>
      </c>
      <c r="G12" s="35">
        <f t="shared" si="4"/>
        <v>708867.19464013376</v>
      </c>
      <c r="H12" s="35">
        <f t="shared" si="4"/>
        <v>717160.75474281691</v>
      </c>
      <c r="I12" s="35">
        <f t="shared" si="4"/>
        <v>725455.36320349539</v>
      </c>
      <c r="J12" s="35">
        <f t="shared" si="4"/>
        <v>737223.18170338392</v>
      </c>
      <c r="K12" s="41"/>
      <c r="L12" s="43"/>
      <c r="M12" s="33"/>
    </row>
    <row r="13" spans="1:13" ht="15.95" customHeight="1" thickBot="1" x14ac:dyDescent="0.3">
      <c r="A13" s="14"/>
      <c r="B13" s="50">
        <v>747486.14726096997</v>
      </c>
      <c r="C13" s="50">
        <v>756774.93457597494</v>
      </c>
      <c r="D13" s="50">
        <v>766066.07021288993</v>
      </c>
      <c r="E13" s="50">
        <v>775354.85752789502</v>
      </c>
      <c r="F13" s="50">
        <v>784642.47068194498</v>
      </c>
      <c r="G13" s="50">
        <v>793931.25799694995</v>
      </c>
      <c r="H13" s="50">
        <v>803220.04531195504</v>
      </c>
      <c r="I13" s="50">
        <v>812510.0067879149</v>
      </c>
      <c r="J13" s="50">
        <v>825689.96350779</v>
      </c>
      <c r="K13" s="47"/>
      <c r="L13" s="44"/>
      <c r="M13" s="9"/>
    </row>
    <row r="14" spans="1:13" x14ac:dyDescent="0.25">
      <c r="A14" s="15"/>
      <c r="B14" s="16"/>
      <c r="C14" s="11"/>
      <c r="D14" s="11"/>
      <c r="E14" s="17"/>
      <c r="F14" s="11"/>
      <c r="G14" s="15"/>
      <c r="H14" s="15"/>
      <c r="I14" s="15"/>
      <c r="J14" s="15"/>
      <c r="K14" s="15"/>
    </row>
    <row r="15" spans="1:13" ht="19.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3" ht="20.100000000000001" customHeight="1" thickBot="1" x14ac:dyDescent="0.3">
      <c r="A16" s="15"/>
      <c r="B16" s="15"/>
      <c r="C16" s="18"/>
      <c r="D16" s="18"/>
      <c r="E16" s="19" t="s">
        <v>10</v>
      </c>
      <c r="F16" s="18"/>
      <c r="G16" s="18"/>
      <c r="H16" s="15"/>
      <c r="I16" s="15"/>
      <c r="J16" s="15"/>
      <c r="K16" s="15"/>
      <c r="L16" s="20"/>
      <c r="M16" s="9"/>
    </row>
    <row r="17" spans="1:13" ht="20.100000000000001" customHeight="1" thickBot="1" x14ac:dyDescent="0.3">
      <c r="A17" s="54" t="s">
        <v>15</v>
      </c>
      <c r="B17" s="55"/>
      <c r="C17" s="55"/>
      <c r="D17" s="55"/>
      <c r="E17" s="57"/>
      <c r="F17" s="5">
        <v>0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21">
        <v>12</v>
      </c>
      <c r="M17" s="9"/>
    </row>
    <row r="18" spans="1:13" ht="20.100000000000001" customHeight="1" thickBot="1" x14ac:dyDescent="0.3">
      <c r="A18" s="34"/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21">
        <v>1752</v>
      </c>
      <c r="M18" s="23"/>
    </row>
    <row r="19" spans="1:13" x14ac:dyDescent="0.25">
      <c r="A19" s="5" t="s">
        <v>1</v>
      </c>
      <c r="B19" s="25">
        <f t="shared" ref="B19:J19" si="5">B4/måneder</f>
        <v>59660.22032917411</v>
      </c>
      <c r="C19" s="25">
        <f t="shared" si="5"/>
        <v>60590.812776544633</v>
      </c>
      <c r="D19" s="25">
        <f t="shared" si="5"/>
        <v>61521.667313414051</v>
      </c>
      <c r="E19" s="25">
        <f t="shared" si="5"/>
        <v>62452.347123950894</v>
      </c>
      <c r="F19" s="25">
        <f t="shared" si="5"/>
        <v>63383.114297654014</v>
      </c>
      <c r="G19" s="25">
        <f t="shared" si="5"/>
        <v>64313.881471357134</v>
      </c>
      <c r="H19" s="25">
        <f t="shared" si="5"/>
        <v>65244.648645060261</v>
      </c>
      <c r="I19" s="25">
        <f t="shared" si="5"/>
        <v>66175.415818763388</v>
      </c>
      <c r="J19" s="25">
        <f t="shared" si="5"/>
        <v>67395.529799234369</v>
      </c>
      <c r="K19" s="25">
        <f>K4/måneder</f>
        <v>68366.160843749982</v>
      </c>
      <c r="M19" s="23"/>
    </row>
    <row r="20" spans="1:13" ht="20.100000000000001" customHeight="1" thickBot="1" x14ac:dyDescent="0.3">
      <c r="A20" s="8"/>
      <c r="B20" s="27">
        <f>B5/årsverk</f>
        <v>457.66744362106169</v>
      </c>
      <c r="C20" s="27">
        <f t="shared" ref="C20:J20" si="6">C5/årsverk</f>
        <v>464.80623499815067</v>
      </c>
      <c r="D20" s="27">
        <f t="shared" si="6"/>
        <v>471.94703692482022</v>
      </c>
      <c r="E20" s="27">
        <f t="shared" si="6"/>
        <v>479.08649848510282</v>
      </c>
      <c r="F20" s="27">
        <f t="shared" si="6"/>
        <v>486.22663022857876</v>
      </c>
      <c r="G20" s="27">
        <f t="shared" si="6"/>
        <v>493.3667619720548</v>
      </c>
      <c r="H20" s="27">
        <f t="shared" si="6"/>
        <v>500.50689371553085</v>
      </c>
      <c r="I20" s="27">
        <f t="shared" si="6"/>
        <v>507.64702545900684</v>
      </c>
      <c r="J20" s="27">
        <f t="shared" si="6"/>
        <v>517.00680393933214</v>
      </c>
      <c r="K20" s="27">
        <f>K5/årsverk</f>
        <v>524.452740719178</v>
      </c>
      <c r="M20" s="23"/>
    </row>
    <row r="21" spans="1:13" x14ac:dyDescent="0.25">
      <c r="A21" s="24" t="s">
        <v>4</v>
      </c>
      <c r="B21" s="25">
        <f t="shared" ref="B21:J21" si="7">B6/måneder</f>
        <v>58730.850966131693</v>
      </c>
      <c r="C21" s="25">
        <f t="shared" si="7"/>
        <v>59626.934962815845</v>
      </c>
      <c r="D21" s="25">
        <f t="shared" si="7"/>
        <v>60522.931596333692</v>
      </c>
      <c r="E21" s="25">
        <f t="shared" si="7"/>
        <v>61419.015593017837</v>
      </c>
      <c r="F21" s="25">
        <f t="shared" si="7"/>
        <v>62315.186952868295</v>
      </c>
      <c r="G21" s="25">
        <f t="shared" si="7"/>
        <v>63211.27094955244</v>
      </c>
      <c r="H21" s="25">
        <f t="shared" si="7"/>
        <v>64107.354946236592</v>
      </c>
      <c r="I21" s="25">
        <f t="shared" si="7"/>
        <v>65003.438942920744</v>
      </c>
      <c r="J21" s="25">
        <f t="shared" si="7"/>
        <v>66189.044472705355</v>
      </c>
      <c r="K21" s="29"/>
      <c r="L21" s="20"/>
      <c r="M21" s="23"/>
    </row>
    <row r="22" spans="1:13" ht="20.100000000000001" customHeight="1" thickBot="1" x14ac:dyDescent="0.3">
      <c r="A22" s="8"/>
      <c r="B22" s="27">
        <f t="shared" ref="B22:J22" si="8">B7/årsverk</f>
        <v>450.53803480868152</v>
      </c>
      <c r="C22" s="27">
        <f t="shared" si="8"/>
        <v>457.41210382434076</v>
      </c>
      <c r="D22" s="27">
        <f t="shared" si="8"/>
        <v>464.2855026568065</v>
      </c>
      <c r="E22" s="27">
        <f t="shared" si="8"/>
        <v>471.15957167246569</v>
      </c>
      <c r="F22" s="27">
        <f t="shared" si="8"/>
        <v>478.03431087131844</v>
      </c>
      <c r="G22" s="27">
        <f t="shared" si="8"/>
        <v>484.90837988697768</v>
      </c>
      <c r="H22" s="27">
        <f t="shared" si="8"/>
        <v>491.78244890263693</v>
      </c>
      <c r="I22" s="27">
        <f t="shared" si="8"/>
        <v>498.65651791829623</v>
      </c>
      <c r="J22" s="27">
        <f t="shared" si="8"/>
        <v>507.7515740371918</v>
      </c>
      <c r="K22" s="30"/>
      <c r="L22" s="20"/>
      <c r="M22" s="23"/>
    </row>
    <row r="23" spans="1:13" x14ac:dyDescent="0.25">
      <c r="A23" s="24" t="s">
        <v>5</v>
      </c>
      <c r="B23" s="25">
        <f t="shared" ref="B23:J23" si="9">B8/måneder</f>
        <v>57897.930538678571</v>
      </c>
      <c r="C23" s="25">
        <f t="shared" si="9"/>
        <v>58759.331358343741</v>
      </c>
      <c r="D23" s="25">
        <f t="shared" si="9"/>
        <v>59620.732178008933</v>
      </c>
      <c r="E23" s="25">
        <f t="shared" si="9"/>
        <v>60611.563216517847</v>
      </c>
      <c r="F23" s="25">
        <f t="shared" si="9"/>
        <v>61389.103630580357</v>
      </c>
      <c r="G23" s="25">
        <f t="shared" si="9"/>
        <v>62166.644044642839</v>
      </c>
      <c r="H23" s="25">
        <f t="shared" si="9"/>
        <v>63066.542295758925</v>
      </c>
      <c r="I23" s="25">
        <f t="shared" si="9"/>
        <v>64021.361594866066</v>
      </c>
      <c r="J23" s="25">
        <f t="shared" si="9"/>
        <v>65078.833355433024</v>
      </c>
      <c r="K23" s="29"/>
      <c r="L23" s="20"/>
      <c r="M23" s="23"/>
    </row>
    <row r="24" spans="1:13" ht="20.100000000000001" customHeight="1" thickBot="1" x14ac:dyDescent="0.3">
      <c r="A24" s="8"/>
      <c r="B24" s="27">
        <f t="shared" ref="B24:J24" si="10">B9/årsverk</f>
        <v>444.1485082419178</v>
      </c>
      <c r="C24" s="27">
        <f t="shared" si="10"/>
        <v>450.75651452976024</v>
      </c>
      <c r="D24" s="27">
        <f t="shared" si="10"/>
        <v>457.36452081760279</v>
      </c>
      <c r="E24" s="27">
        <f t="shared" si="10"/>
        <v>464.96541645547939</v>
      </c>
      <c r="F24" s="27">
        <f t="shared" si="10"/>
        <v>470.93011004280822</v>
      </c>
      <c r="G24" s="27">
        <f t="shared" si="10"/>
        <v>476.89480363013695</v>
      </c>
      <c r="H24" s="27">
        <f t="shared" si="10"/>
        <v>483.79813267979449</v>
      </c>
      <c r="I24" s="27">
        <f t="shared" si="10"/>
        <v>491.12277387842465</v>
      </c>
      <c r="J24" s="27">
        <f t="shared" si="10"/>
        <v>499.23488601428079</v>
      </c>
      <c r="K24" s="30"/>
      <c r="L24" s="20"/>
      <c r="M24" s="23"/>
    </row>
    <row r="25" spans="1:13" x14ac:dyDescent="0.25">
      <c r="A25" s="24" t="s">
        <v>6</v>
      </c>
      <c r="B25" s="25">
        <f t="shared" ref="B25:J25" si="11">B10/måneder</f>
        <v>56285.206488879456</v>
      </c>
      <c r="C25" s="25">
        <f t="shared" si="11"/>
        <v>57036.442355847081</v>
      </c>
      <c r="D25" s="25">
        <f t="shared" si="11"/>
        <v>57787.678222814728</v>
      </c>
      <c r="E25" s="25">
        <f t="shared" si="11"/>
        <v>58538.914089782345</v>
      </c>
      <c r="F25" s="25">
        <f t="shared" si="11"/>
        <v>59290.23731991629</v>
      </c>
      <c r="G25" s="25">
        <f t="shared" si="11"/>
        <v>60041.47318688393</v>
      </c>
      <c r="H25" s="25">
        <f t="shared" si="11"/>
        <v>60792.709053851555</v>
      </c>
      <c r="I25" s="25">
        <f t="shared" si="11"/>
        <v>61543.944920819187</v>
      </c>
      <c r="J25" s="25">
        <f t="shared" si="11"/>
        <v>62584.702320887278</v>
      </c>
      <c r="K25" s="29"/>
      <c r="L25" s="20"/>
      <c r="M25" s="23"/>
    </row>
    <row r="26" spans="1:13" ht="20.100000000000001" customHeight="1" thickBot="1" x14ac:dyDescent="0.3">
      <c r="A26" s="8"/>
      <c r="B26" s="27">
        <f t="shared" ref="B26:J26" si="12">B11/årsverk</f>
        <v>431.77692649003421</v>
      </c>
      <c r="C26" s="27">
        <f t="shared" si="12"/>
        <v>437.53983177088179</v>
      </c>
      <c r="D26" s="27">
        <f t="shared" si="12"/>
        <v>443.30273705172948</v>
      </c>
      <c r="E26" s="27">
        <f t="shared" si="12"/>
        <v>449.065642332577</v>
      </c>
      <c r="F26" s="27">
        <f t="shared" si="12"/>
        <v>454.8292177966182</v>
      </c>
      <c r="G26" s="27">
        <f t="shared" si="12"/>
        <v>460.59212307746577</v>
      </c>
      <c r="H26" s="27">
        <f t="shared" si="12"/>
        <v>466.35502835831335</v>
      </c>
      <c r="I26" s="27">
        <f t="shared" si="12"/>
        <v>472.11793363916087</v>
      </c>
      <c r="J26" s="27">
        <f t="shared" si="12"/>
        <v>480.10182602324488</v>
      </c>
      <c r="K26" s="30"/>
      <c r="L26" s="20"/>
      <c r="M26" s="23"/>
    </row>
    <row r="27" spans="1:13" x14ac:dyDescent="0.25">
      <c r="A27" s="24" t="s">
        <v>7</v>
      </c>
      <c r="B27" s="25">
        <f t="shared" ref="B27:J27" si="13">B12/måneder</f>
        <v>55616.528814060264</v>
      </c>
      <c r="C27" s="25">
        <f t="shared" si="13"/>
        <v>56307.658822617173</v>
      </c>
      <c r="D27" s="25">
        <f t="shared" si="13"/>
        <v>56998.963557506686</v>
      </c>
      <c r="E27" s="25">
        <f t="shared" si="13"/>
        <v>57690.09356606361</v>
      </c>
      <c r="F27" s="25">
        <f t="shared" si="13"/>
        <v>58381.136211454235</v>
      </c>
      <c r="G27" s="25">
        <f t="shared" si="13"/>
        <v>59072.266220011144</v>
      </c>
      <c r="H27" s="25">
        <f t="shared" si="13"/>
        <v>59763.396228568075</v>
      </c>
      <c r="I27" s="25">
        <f t="shared" si="13"/>
        <v>60454.613600291283</v>
      </c>
      <c r="J27" s="25">
        <f t="shared" si="13"/>
        <v>61435.265141948657</v>
      </c>
      <c r="K27" s="29"/>
      <c r="L27" s="20"/>
      <c r="M27" s="23"/>
    </row>
    <row r="28" spans="1:13" ht="20.100000000000001" customHeight="1" thickBot="1" x14ac:dyDescent="0.3">
      <c r="A28" s="8"/>
      <c r="B28" s="27">
        <f t="shared" ref="B28:J28" si="14">B13/årsverk</f>
        <v>426.64734432703767</v>
      </c>
      <c r="C28" s="27">
        <f t="shared" si="14"/>
        <v>431.94916357076193</v>
      </c>
      <c r="D28" s="27">
        <f t="shared" si="14"/>
        <v>437.25232318087325</v>
      </c>
      <c r="E28" s="27">
        <f t="shared" si="14"/>
        <v>442.55414242459761</v>
      </c>
      <c r="F28" s="27">
        <f t="shared" si="14"/>
        <v>447.85529148512842</v>
      </c>
      <c r="G28" s="27">
        <f t="shared" si="14"/>
        <v>453.15711072885273</v>
      </c>
      <c r="H28" s="27">
        <f t="shared" si="14"/>
        <v>458.4589299725771</v>
      </c>
      <c r="I28" s="27">
        <f t="shared" si="14"/>
        <v>463.7614193994948</v>
      </c>
      <c r="J28" s="27">
        <f t="shared" si="14"/>
        <v>471.28422574645549</v>
      </c>
      <c r="K28" s="30"/>
      <c r="L28" s="20"/>
      <c r="M28" s="23"/>
    </row>
    <row r="29" spans="1:13" x14ac:dyDescent="0.25">
      <c r="A29" s="18"/>
      <c r="B29" s="31" t="s">
        <v>11</v>
      </c>
      <c r="C29" s="31"/>
      <c r="D29" s="31"/>
      <c r="E29" s="31" t="s">
        <v>12</v>
      </c>
      <c r="F29" s="15"/>
      <c r="G29" s="15"/>
      <c r="H29" s="15"/>
      <c r="I29" s="15"/>
      <c r="J29" s="15"/>
      <c r="K29" s="15"/>
      <c r="L29" s="20"/>
      <c r="M29" s="23"/>
    </row>
    <row r="30" spans="1:13" x14ac:dyDescent="0.25">
      <c r="A30" s="20"/>
      <c r="C30" s="32"/>
      <c r="D30" s="32"/>
      <c r="E30" s="20"/>
      <c r="F30" s="20"/>
      <c r="G30" s="20"/>
      <c r="H30" s="20"/>
      <c r="I30" s="20"/>
      <c r="J30" s="20"/>
      <c r="K30" s="20"/>
      <c r="L30" s="20"/>
      <c r="M30" s="23"/>
    </row>
  </sheetData>
  <mergeCells count="3">
    <mergeCell ref="A1:K1"/>
    <mergeCell ref="A2:E2"/>
    <mergeCell ref="A17:E17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fcd92dd-7d74-4918-8c11-98baf3d8368d">ARENA-100-7479</_dlc_DocId>
    <_dlc_DocIdUrl xmlns="1fcd92dd-7d74-4918-8c11-98baf3d8368d">
      <Url>https://arenarom.nho.no/rom/norog/_layouts/DocIdRedir.aspx?ID=ARENA-100-7479</Url>
      <Description>ARENA-100-7479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C0E2A48C8E645A74F7B0AFF6F2518" ma:contentTypeVersion="3" ma:contentTypeDescription="Opprett et nytt dokument." ma:contentTypeScope="" ma:versionID="e97dd068fe7438aff32a83c731683276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2a434b1b5446930c8020cdba5de8b02b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1188A-BB99-45AE-9162-F23C7840B62B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1fcd92dd-7d74-4918-8c11-98baf3d836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9E9D58-81B9-4F35-9551-A3F247FC0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F7328-62AC-455F-B0ED-BCD9D1944E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37EC58-3035-4C91-847B-4D532FA4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9f80efa-4df0-4746-8e48-ddd30ddf1e18}" enabled="0" method="" siteId="{59f80efa-4df0-4746-8e48-ddd30ddf1e1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 1460 - 1.6.23</vt:lpstr>
      <vt:lpstr>1582 - 1.6.23</vt:lpstr>
      <vt:lpstr>' 1460 - 1.6.23'!feriepenger</vt:lpstr>
      <vt:lpstr>'1582 - 1.6.23'!feriepenger</vt:lpstr>
      <vt:lpstr>' 1460 - 1.6.23'!måneder</vt:lpstr>
      <vt:lpstr>'1582 - 1.6.23'!måneder</vt:lpstr>
      <vt:lpstr>' 1460 - 1.6.23'!årsverk</vt:lpstr>
      <vt:lpstr>'1582 - 1.6.23'!årsverk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Lomeland</dc:creator>
  <cp:lastModifiedBy>Anne Marie Lomeland</cp:lastModifiedBy>
  <cp:lastPrinted>2018-10-16T10:37:26Z</cp:lastPrinted>
  <dcterms:created xsi:type="dcterms:W3CDTF">2016-07-04T12:32:40Z</dcterms:created>
  <dcterms:modified xsi:type="dcterms:W3CDTF">2023-05-04T10:12:41Z</dcterms:modified>
</cp:coreProperties>
</file>