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norskoljeoggass-my.sharepoint.com/personal/aml_norog_no/Documents/Documents/"/>
    </mc:Choice>
  </mc:AlternateContent>
  <xr:revisionPtr revIDLastSave="0" documentId="8_{48213C8A-A576-45CC-B157-D791C11115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1460 - 1.6.22" sheetId="1" r:id="rId1"/>
    <sheet name="1582 - 1.6.22" sheetId="2" r:id="rId2"/>
  </sheets>
  <definedNames>
    <definedName name="feriepenger" localSheetId="0">' 1460 - 1.6.22'!$L$3</definedName>
    <definedName name="feriepenger" localSheetId="1">'1582 - 1.6.22'!$L$3</definedName>
    <definedName name="måneder" localSheetId="0">' 1460 - 1.6.22'!$L$18</definedName>
    <definedName name="måneder" localSheetId="1">'1582 - 1.6.22'!$L$17</definedName>
    <definedName name="årsverk" localSheetId="0">' 1460 - 1.6.22'!$L$19</definedName>
    <definedName name="årsverk" localSheetId="1">'1582 - 1.6.22'!$L$18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J10" i="2"/>
  <c r="J25" i="2" s="1"/>
  <c r="I10" i="2"/>
  <c r="I25" i="2" s="1"/>
  <c r="H10" i="2"/>
  <c r="H25" i="2" s="1"/>
  <c r="G10" i="2"/>
  <c r="G25" i="2" s="1"/>
  <c r="F10" i="2"/>
  <c r="F25" i="2" s="1"/>
  <c r="E10" i="2"/>
  <c r="E25" i="2" s="1"/>
  <c r="D10" i="2"/>
  <c r="D25" i="2" s="1"/>
  <c r="C10" i="2"/>
  <c r="C25" i="2" s="1"/>
  <c r="B10" i="2"/>
  <c r="B25" i="2" s="1"/>
  <c r="J29" i="1"/>
  <c r="I29" i="1"/>
  <c r="H29" i="1"/>
  <c r="G29" i="1"/>
  <c r="F29" i="1"/>
  <c r="E29" i="1"/>
  <c r="D29" i="1"/>
  <c r="C29" i="1"/>
  <c r="B29" i="1"/>
  <c r="J12" i="1"/>
  <c r="J28" i="1" s="1"/>
  <c r="I12" i="1"/>
  <c r="I28" i="1" s="1"/>
  <c r="H12" i="1"/>
  <c r="H28" i="1" s="1"/>
  <c r="G12" i="1"/>
  <c r="G28" i="1" s="1"/>
  <c r="F12" i="1"/>
  <c r="F28" i="1" s="1"/>
  <c r="E12" i="1"/>
  <c r="E28" i="1" s="1"/>
  <c r="D12" i="1"/>
  <c r="D28" i="1" s="1"/>
  <c r="C12" i="1"/>
  <c r="C28" i="1" s="1"/>
  <c r="B12" i="1"/>
  <c r="B28" i="1" s="1"/>
  <c r="H25" i="1"/>
  <c r="F25" i="1"/>
  <c r="C25" i="1"/>
  <c r="H8" i="1"/>
  <c r="H24" i="1" s="1"/>
  <c r="G25" i="1"/>
  <c r="G8" i="1"/>
  <c r="G24" i="1" s="1"/>
  <c r="I25" i="1"/>
  <c r="I8" i="1"/>
  <c r="I24" i="1" s="1"/>
  <c r="F8" i="1"/>
  <c r="F24" i="1" s="1"/>
  <c r="E25" i="1"/>
  <c r="E8" i="1"/>
  <c r="E24" i="1" s="1"/>
  <c r="D25" i="1"/>
  <c r="C8" i="1"/>
  <c r="C24" i="1" s="1"/>
  <c r="J25" i="1"/>
  <c r="J8" i="1"/>
  <c r="J24" i="1" s="1"/>
  <c r="B25" i="1"/>
  <c r="B8" i="1"/>
  <c r="B24" i="1" s="1"/>
  <c r="D8" i="1"/>
  <c r="D24" i="1" s="1"/>
  <c r="F24" i="2"/>
  <c r="E24" i="2"/>
  <c r="G8" i="2"/>
  <c r="G23" i="2" s="1"/>
  <c r="G24" i="2"/>
  <c r="B24" i="2"/>
  <c r="B8" i="2"/>
  <c r="B23" i="2" s="1"/>
  <c r="C24" i="2"/>
  <c r="J24" i="2"/>
  <c r="F8" i="2"/>
  <c r="F23" i="2" s="1"/>
  <c r="H24" i="2"/>
  <c r="H8" i="2"/>
  <c r="H23" i="2" s="1"/>
  <c r="E8" i="2"/>
  <c r="E23" i="2" s="1"/>
  <c r="I24" i="2"/>
  <c r="J8" i="2"/>
  <c r="J23" i="2" s="1"/>
  <c r="D24" i="2"/>
  <c r="D8" i="2"/>
  <c r="D23" i="2" s="1"/>
  <c r="I8" i="2"/>
  <c r="I23" i="2" s="1"/>
  <c r="C8" i="2"/>
  <c r="C23" i="2" s="1"/>
  <c r="C6" i="2" l="1"/>
  <c r="C21" i="2" s="1"/>
  <c r="C22" i="2"/>
  <c r="F22" i="2"/>
  <c r="I22" i="2"/>
  <c r="B22" i="2"/>
  <c r="F6" i="2"/>
  <c r="F21" i="2" s="1"/>
  <c r="E22" i="2"/>
  <c r="E6" i="2"/>
  <c r="E21" i="2" s="1"/>
  <c r="D22" i="2"/>
  <c r="D6" i="2"/>
  <c r="D21" i="2" s="1"/>
  <c r="J6" i="2"/>
  <c r="J21" i="2" s="1"/>
  <c r="J22" i="2"/>
  <c r="I6" i="2"/>
  <c r="I21" i="2" s="1"/>
  <c r="G22" i="2"/>
  <c r="G6" i="2"/>
  <c r="G21" i="2" s="1"/>
  <c r="H22" i="2"/>
  <c r="H6" i="2"/>
  <c r="H21" i="2" s="1"/>
  <c r="B6" i="2"/>
  <c r="B21" i="2" s="1"/>
  <c r="H27" i="1"/>
  <c r="G27" i="1"/>
  <c r="H10" i="1"/>
  <c r="H26" i="1" s="1"/>
  <c r="C27" i="1"/>
  <c r="B27" i="1"/>
  <c r="B10" i="1"/>
  <c r="B26" i="1" s="1"/>
  <c r="C10" i="1"/>
  <c r="C26" i="1" s="1"/>
  <c r="I27" i="1"/>
  <c r="D27" i="1"/>
  <c r="D10" i="1"/>
  <c r="D26" i="1" s="1"/>
  <c r="I10" i="1"/>
  <c r="I26" i="1" s="1"/>
  <c r="G10" i="1"/>
  <c r="G26" i="1" s="1"/>
  <c r="E27" i="1"/>
  <c r="E10" i="1"/>
  <c r="E26" i="1" s="1"/>
  <c r="J27" i="1"/>
  <c r="F27" i="1"/>
  <c r="F10" i="1"/>
  <c r="F26" i="1" s="1"/>
  <c r="J10" i="1"/>
  <c r="J26" i="1" s="1"/>
  <c r="I23" i="1"/>
  <c r="B23" i="1"/>
  <c r="H23" i="1"/>
  <c r="J23" i="1"/>
  <c r="C23" i="1"/>
  <c r="F23" i="1"/>
  <c r="D23" i="1"/>
  <c r="G23" i="1"/>
  <c r="E23" i="1"/>
  <c r="B6" i="1"/>
  <c r="B22" i="1" s="1"/>
  <c r="I6" i="1"/>
  <c r="I22" i="1" s="1"/>
  <c r="C6" i="1"/>
  <c r="C22" i="1" s="1"/>
  <c r="E6" i="1"/>
  <c r="E22" i="1" s="1"/>
  <c r="F6" i="1"/>
  <c r="F22" i="1" s="1"/>
  <c r="H6" i="1"/>
  <c r="H22" i="1" s="1"/>
  <c r="J6" i="1"/>
  <c r="J22" i="1" s="1"/>
  <c r="D6" i="1"/>
  <c r="D22" i="1" s="1"/>
  <c r="G6" i="1"/>
  <c r="G22" i="1" s="1"/>
  <c r="G28" i="2" l="1"/>
  <c r="D28" i="2"/>
  <c r="E28" i="2"/>
  <c r="J28" i="2"/>
  <c r="H28" i="2"/>
  <c r="I28" i="2"/>
  <c r="F28" i="2"/>
  <c r="C28" i="2"/>
  <c r="H12" i="2"/>
  <c r="H27" i="2" s="1"/>
  <c r="I12" i="2"/>
  <c r="I27" i="2" s="1"/>
  <c r="J12" i="2"/>
  <c r="J27" i="2" s="1"/>
  <c r="C12" i="2"/>
  <c r="C27" i="2" s="1"/>
  <c r="E12" i="2"/>
  <c r="E27" i="2" s="1"/>
  <c r="F12" i="2"/>
  <c r="F27" i="2" s="1"/>
  <c r="D12" i="2"/>
  <c r="D27" i="2" s="1"/>
  <c r="G12" i="2"/>
  <c r="G27" i="2" s="1"/>
  <c r="B28" i="2"/>
  <c r="B12" i="2"/>
  <c r="B27" i="2" s="1"/>
  <c r="K21" i="1"/>
  <c r="J21" i="1"/>
  <c r="K4" i="1"/>
  <c r="K20" i="1" s="1"/>
  <c r="E21" i="1"/>
  <c r="D21" i="1"/>
  <c r="D4" i="1"/>
  <c r="D20" i="1" s="1"/>
  <c r="G4" i="1"/>
  <c r="G20" i="1" s="1"/>
  <c r="G21" i="1"/>
  <c r="C21" i="1"/>
  <c r="J4" i="1"/>
  <c r="J20" i="1" s="1"/>
  <c r="F4" i="1"/>
  <c r="F20" i="1" s="1"/>
  <c r="F21" i="1"/>
  <c r="C4" i="1"/>
  <c r="C20" i="1" s="1"/>
  <c r="I4" i="1"/>
  <c r="I20" i="1" s="1"/>
  <c r="I21" i="1"/>
  <c r="E4" i="1"/>
  <c r="E20" i="1" s="1"/>
  <c r="H4" i="1"/>
  <c r="H20" i="1" s="1"/>
  <c r="H21" i="1"/>
  <c r="B21" i="1"/>
  <c r="B4" i="1"/>
  <c r="B20" i="1" s="1"/>
  <c r="D20" i="2"/>
  <c r="J20" i="2"/>
  <c r="G20" i="2"/>
  <c r="F20" i="2"/>
  <c r="E20" i="2"/>
  <c r="K20" i="2"/>
  <c r="H20" i="2"/>
  <c r="I20" i="2"/>
  <c r="C20" i="2"/>
  <c r="J4" i="2"/>
  <c r="J19" i="2" s="1"/>
  <c r="K4" i="2"/>
  <c r="K19" i="2" s="1"/>
  <c r="D4" i="2"/>
  <c r="D19" i="2" s="1"/>
  <c r="B20" i="2"/>
  <c r="E4" i="2"/>
  <c r="E19" i="2" s="1"/>
  <c r="B4" i="2"/>
  <c r="B19" i="2" s="1"/>
  <c r="F4" i="2"/>
  <c r="F19" i="2" s="1"/>
  <c r="H4" i="2"/>
  <c r="H19" i="2" s="1"/>
  <c r="C4" i="2"/>
  <c r="C19" i="2" s="1"/>
  <c r="G4" i="2"/>
  <c r="G19" i="2" s="1"/>
  <c r="I4" i="2"/>
  <c r="I19" i="2" s="1"/>
</calcChain>
</file>

<file path=xl/sharedStrings.xml><?xml version="1.0" encoding="utf-8"?>
<sst xmlns="http://schemas.openxmlformats.org/spreadsheetml/2006/main" count="39" uniqueCount="16">
  <si>
    <t>OPERATØR, OLJEBORINGS- OG FORPLEININGSBEDRIFTER - 1460 timer</t>
  </si>
  <si>
    <t>A</t>
  </si>
  <si>
    <t>L1</t>
  </si>
  <si>
    <t>L2</t>
  </si>
  <si>
    <t>B 1</t>
  </si>
  <si>
    <t>B</t>
  </si>
  <si>
    <t>C</t>
  </si>
  <si>
    <t>E</t>
  </si>
  <si>
    <t>Linje 1 = Årslønn ekskl. feriepenger</t>
  </si>
  <si>
    <t>Linje 2 = Årslønn inkl. feriepenger</t>
  </si>
  <si>
    <t>JUSTERT MÅNEDSLØNN/SAMLET TIMELØNN</t>
  </si>
  <si>
    <t>Linje 1 = Justert månedslønn</t>
  </si>
  <si>
    <t>Linje 2 = Samlet timelønn</t>
  </si>
  <si>
    <t>OPERATØR, OLJEBORINGS- OG FORPLEININGSBEDROFTER - 1582 timer (samme som 1460 t + 5,9%)</t>
  </si>
  <si>
    <t xml:space="preserve"> </t>
  </si>
  <si>
    <t>Lønnstabell per 1.6.2022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</si>
</sst>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MS Sans Serif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8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3" fontId="3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/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10" xfId="0" applyFont="1" applyBorder="1" applyAlignment="1">
      <alignment horizontal="center"/>
    </xf>
    <xf numFmtId="3" fontId="0" fillId="0" borderId="0" xfId="0" applyNumberFormat="1" applyBorder="1"/>
    <xf numFmtId="3" fontId="4" fillId="0" borderId="0" xfId="0" applyNumberFormat="1" applyFont="1" applyBorder="1"/>
    <xf numFmtId="2" fontId="2" fillId="0" borderId="7" xfId="0" applyNumberFormat="1" applyFont="1" applyBorder="1" applyAlignment="1">
      <alignment horizontal="center"/>
    </xf>
    <xf numFmtId="1" fontId="0" fillId="0" borderId="0" xfId="0" applyNumberFormat="1" applyBorder="1"/>
    <xf numFmtId="0" fontId="2" fillId="0" borderId="7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5" fillId="2" borderId="9" xfId="0" applyFont="1" applyFill="1" applyBorder="1"/>
    <xf numFmtId="0" fontId="2" fillId="0" borderId="8" xfId="0" applyFont="1" applyFill="1" applyBorder="1"/>
    <xf numFmtId="3" fontId="8" fillId="0" borderId="0" xfId="0" applyNumberFormat="1" applyFont="1" applyBorder="1"/>
    <xf numFmtId="0" fontId="2" fillId="0" borderId="14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2" fontId="4" fillId="0" borderId="8" xfId="0" applyNumberFormat="1" applyFont="1" applyBorder="1"/>
    <xf numFmtId="2" fontId="4" fillId="0" borderId="16" xfId="0" applyNumberFormat="1" applyFont="1" applyBorder="1"/>
    <xf numFmtId="4" fontId="4" fillId="0" borderId="0" xfId="0" applyNumberFormat="1" applyFont="1" applyBorder="1"/>
    <xf numFmtId="0" fontId="3" fillId="0" borderId="0" xfId="0" applyFont="1" applyFill="1" applyBorder="1"/>
    <xf numFmtId="2" fontId="4" fillId="0" borderId="0" xfId="0" applyNumberFormat="1" applyFont="1" applyBorder="1"/>
    <xf numFmtId="4" fontId="4" fillId="0" borderId="14" xfId="0" applyNumberFormat="1" applyFont="1" applyFill="1" applyBorder="1"/>
    <xf numFmtId="0" fontId="2" fillId="0" borderId="0" xfId="0" applyFont="1"/>
    <xf numFmtId="0" fontId="5" fillId="0" borderId="0" xfId="0" applyFont="1"/>
    <xf numFmtId="3" fontId="7" fillId="0" borderId="0" xfId="0" applyNumberFormat="1" applyFont="1" applyBorder="1"/>
    <xf numFmtId="0" fontId="2" fillId="0" borderId="6" xfId="0" applyFont="1" applyFill="1" applyBorder="1"/>
    <xf numFmtId="4" fontId="4" fillId="0" borderId="0" xfId="0" applyNumberFormat="1" applyFont="1" applyFill="1"/>
    <xf numFmtId="2" fontId="4" fillId="0" borderId="8" xfId="0" applyNumberFormat="1" applyFont="1" applyFill="1" applyBorder="1"/>
    <xf numFmtId="2" fontId="4" fillId="0" borderId="0" xfId="0" applyNumberFormat="1" applyFont="1" applyFill="1"/>
    <xf numFmtId="4" fontId="4" fillId="0" borderId="0" xfId="0" applyNumberFormat="1" applyFont="1" applyFill="1" applyBorder="1"/>
    <xf numFmtId="2" fontId="4" fillId="0" borderId="0" xfId="0" applyNumberFormat="1" applyFont="1" applyFill="1" applyBorder="1"/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2" fillId="0" borderId="17" xfId="0" applyFont="1" applyFill="1" applyBorder="1"/>
    <xf numFmtId="0" fontId="2" fillId="0" borderId="13" xfId="0" applyFont="1" applyBorder="1" applyAlignment="1">
      <alignment horizontal="center"/>
    </xf>
    <xf numFmtId="0" fontId="5" fillId="2" borderId="18" xfId="0" applyNumberFormat="1" applyFont="1" applyFill="1" applyBorder="1"/>
    <xf numFmtId="0" fontId="6" fillId="0" borderId="6" xfId="0" applyFont="1" applyBorder="1"/>
    <xf numFmtId="9" fontId="6" fillId="0" borderId="6" xfId="1" applyFont="1" applyBorder="1"/>
    <xf numFmtId="3" fontId="4" fillId="0" borderId="6" xfId="0" applyNumberFormat="1" applyFont="1" applyBorder="1"/>
    <xf numFmtId="9" fontId="3" fillId="0" borderId="6" xfId="1" applyFont="1" applyBorder="1"/>
    <xf numFmtId="3" fontId="3" fillId="0" borderId="6" xfId="0" applyNumberFormat="1" applyFont="1" applyBorder="1"/>
    <xf numFmtId="0" fontId="0" fillId="0" borderId="6" xfId="0" applyBorder="1"/>
    <xf numFmtId="3" fontId="4" fillId="0" borderId="14" xfId="0" applyNumberFormat="1" applyFont="1" applyBorder="1"/>
    <xf numFmtId="3" fontId="10" fillId="0" borderId="6" xfId="0" applyNumberFormat="1" applyFont="1" applyBorder="1"/>
    <xf numFmtId="3" fontId="4" fillId="0" borderId="6" xfId="0" applyNumberFormat="1" applyFont="1" applyFill="1" applyBorder="1"/>
    <xf numFmtId="3" fontId="9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8" xfId="0" applyNumberFormat="1" applyFont="1" applyBorder="1"/>
    <xf numFmtId="3" fontId="11" fillId="0" borderId="7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/>
    <xf numFmtId="0" fontId="4" fillId="0" borderId="4" xfId="0" applyFont="1" applyBorder="1" applyAlignme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Normal="100" workbookViewId="0">
      <selection activeCell="A5" sqref="A5"/>
    </sheetView>
  </sheetViews>
  <sheetFormatPr baseColWidth="10" defaultRowHeight="14.4" x14ac:dyDescent="0.3"/>
  <cols>
    <col min="1" max="1" width="12.109375" customWidth="1"/>
    <col min="2" max="2" width="10.5546875" customWidth="1"/>
    <col min="3" max="3" width="10.88671875" customWidth="1"/>
    <col min="4" max="4" width="10.5546875" customWidth="1"/>
    <col min="5" max="5" width="10.88671875" customWidth="1"/>
    <col min="6" max="6" width="10.6640625" customWidth="1"/>
    <col min="7" max="8" width="10.33203125" customWidth="1"/>
    <col min="9" max="9" width="10" customWidth="1"/>
    <col min="10" max="11" width="10.109375" customWidth="1"/>
    <col min="12" max="12" width="10.6640625" customWidth="1"/>
    <col min="13" max="13" width="10.33203125" customWidth="1"/>
  </cols>
  <sheetData>
    <row r="1" spans="1:13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3" ht="21" customHeight="1" thickBot="1" x14ac:dyDescent="0.35">
      <c r="A2" s="64" t="s">
        <v>15</v>
      </c>
      <c r="B2" s="65"/>
      <c r="C2" s="65"/>
      <c r="D2" s="66"/>
      <c r="E2" s="2"/>
      <c r="F2" s="3">
        <v>0</v>
      </c>
      <c r="G2" s="3">
        <v>1</v>
      </c>
      <c r="H2" s="3">
        <v>2</v>
      </c>
      <c r="I2" s="3">
        <v>3</v>
      </c>
      <c r="J2" s="4">
        <v>4</v>
      </c>
      <c r="K2" s="5">
        <v>5</v>
      </c>
      <c r="L2" s="1"/>
      <c r="M2" s="6"/>
    </row>
    <row r="3" spans="1:13" ht="20.100000000000001" customHeight="1" thickBot="1" x14ac:dyDescent="0.35">
      <c r="A3" s="7" t="s">
        <v>14</v>
      </c>
      <c r="B3" s="58">
        <v>0</v>
      </c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59">
        <v>8</v>
      </c>
      <c r="K3" s="8">
        <v>9</v>
      </c>
      <c r="L3" s="47">
        <v>1.1200000000000001</v>
      </c>
      <c r="M3" s="9"/>
    </row>
    <row r="4" spans="1:13" ht="15.9" customHeight="1" x14ac:dyDescent="0.3">
      <c r="A4" s="10" t="s">
        <v>1</v>
      </c>
      <c r="B4" s="43">
        <f t="shared" ref="B4:K4" si="0">B5/feriepenger</f>
        <v>632780.24098214286</v>
      </c>
      <c r="C4" s="43">
        <f t="shared" si="0"/>
        <v>643325.19789285713</v>
      </c>
      <c r="D4" s="43">
        <f t="shared" si="0"/>
        <v>653873.12465624989</v>
      </c>
      <c r="E4" s="43">
        <f t="shared" si="0"/>
        <v>664419.07151785714</v>
      </c>
      <c r="F4" s="43">
        <f t="shared" si="0"/>
        <v>674966.00833035703</v>
      </c>
      <c r="G4" s="43">
        <f t="shared" si="0"/>
        <v>685512.94514285703</v>
      </c>
      <c r="H4" s="43">
        <f t="shared" si="0"/>
        <v>696059.88195535704</v>
      </c>
      <c r="I4" s="43">
        <f t="shared" si="0"/>
        <v>706606.81876785704</v>
      </c>
      <c r="J4" s="43">
        <f t="shared" si="0"/>
        <v>720432.47293749987</v>
      </c>
      <c r="K4" s="43">
        <f t="shared" si="0"/>
        <v>731431.12499999988</v>
      </c>
      <c r="L4" s="48" t="s">
        <v>2</v>
      </c>
      <c r="M4" s="11"/>
    </row>
    <row r="5" spans="1:13" ht="15.9" customHeight="1" thickBot="1" x14ac:dyDescent="0.35">
      <c r="A5" s="61"/>
      <c r="B5" s="60">
        <v>708713.86990000005</v>
      </c>
      <c r="C5" s="60">
        <v>720524.22164</v>
      </c>
      <c r="D5" s="60">
        <v>732337.899615</v>
      </c>
      <c r="E5" s="60">
        <v>744149.36010000005</v>
      </c>
      <c r="F5" s="60">
        <v>755961.92932999996</v>
      </c>
      <c r="G5" s="60">
        <v>767774.49855999998</v>
      </c>
      <c r="H5" s="60">
        <v>779587.06779</v>
      </c>
      <c r="I5" s="60">
        <v>791399.63702000002</v>
      </c>
      <c r="J5" s="60">
        <v>806884.36968999996</v>
      </c>
      <c r="K5" s="60">
        <v>819202.86</v>
      </c>
      <c r="L5" s="49" t="s">
        <v>3</v>
      </c>
      <c r="M5" s="14"/>
    </row>
    <row r="6" spans="1:13" ht="15.9" customHeight="1" x14ac:dyDescent="0.3">
      <c r="A6" s="10" t="s">
        <v>4</v>
      </c>
      <c r="B6" s="43">
        <f t="shared" ref="B6:J6" si="1">B7/feriepenger</f>
        <v>622249.14338392846</v>
      </c>
      <c r="C6" s="43">
        <f t="shared" si="1"/>
        <v>632403.06969196431</v>
      </c>
      <c r="D6" s="43">
        <f t="shared" si="1"/>
        <v>642556.00604910706</v>
      </c>
      <c r="E6" s="43">
        <f t="shared" si="1"/>
        <v>652709.93235714268</v>
      </c>
      <c r="F6" s="43">
        <f t="shared" si="1"/>
        <v>662864.84861607128</v>
      </c>
      <c r="G6" s="43">
        <f t="shared" si="1"/>
        <v>673018.77492410701</v>
      </c>
      <c r="H6" s="43">
        <f t="shared" si="1"/>
        <v>683172.70123214275</v>
      </c>
      <c r="I6" s="43">
        <f t="shared" si="1"/>
        <v>693326.62754017848</v>
      </c>
      <c r="J6" s="43">
        <f t="shared" si="1"/>
        <v>706761.25110714277</v>
      </c>
      <c r="K6" s="54"/>
      <c r="L6" s="51"/>
      <c r="M6" s="11"/>
    </row>
    <row r="7" spans="1:13" ht="15.9" customHeight="1" thickBot="1" x14ac:dyDescent="0.35">
      <c r="A7" s="15"/>
      <c r="B7" s="60">
        <v>696919.04058999999</v>
      </c>
      <c r="C7" s="60">
        <v>708291.43805500004</v>
      </c>
      <c r="D7" s="60">
        <v>719662.72677499999</v>
      </c>
      <c r="E7" s="60">
        <v>731035.12423999992</v>
      </c>
      <c r="F7" s="60">
        <v>742408.63044999994</v>
      </c>
      <c r="G7" s="60">
        <v>753781.02791499987</v>
      </c>
      <c r="H7" s="60">
        <v>765153.42537999991</v>
      </c>
      <c r="I7" s="60">
        <v>776525.82284499996</v>
      </c>
      <c r="J7" s="60">
        <v>791572.60123999999</v>
      </c>
      <c r="K7" s="55"/>
      <c r="L7" s="51"/>
      <c r="M7" s="12"/>
    </row>
    <row r="8" spans="1:13" ht="15.9" customHeight="1" x14ac:dyDescent="0.3">
      <c r="A8" s="10" t="s">
        <v>5</v>
      </c>
      <c r="B8" s="44">
        <f t="shared" ref="B8:I8" si="2">B9/feriepenger</f>
        <v>612810.95157142845</v>
      </c>
      <c r="C8" s="43">
        <f t="shared" si="2"/>
        <v>622571.86737499991</v>
      </c>
      <c r="D8" s="43">
        <f t="shared" si="2"/>
        <v>632332.78317857138</v>
      </c>
      <c r="E8" s="43">
        <f t="shared" si="2"/>
        <v>643560.33035714272</v>
      </c>
      <c r="F8" s="43">
        <f t="shared" si="2"/>
        <v>652370.98660714284</v>
      </c>
      <c r="G8" s="43">
        <f t="shared" si="2"/>
        <v>661181.64285714272</v>
      </c>
      <c r="H8" s="43">
        <f t="shared" si="2"/>
        <v>671378.79017857136</v>
      </c>
      <c r="I8" s="43">
        <f t="shared" si="2"/>
        <v>682198.27232142841</v>
      </c>
      <c r="J8" s="43">
        <f>J9/feriepenger</f>
        <v>694180.95516071422</v>
      </c>
      <c r="K8" s="50"/>
      <c r="L8" s="51"/>
      <c r="M8" s="11"/>
    </row>
    <row r="9" spans="1:13" ht="15.9" customHeight="1" thickBot="1" x14ac:dyDescent="0.35">
      <c r="A9" s="15"/>
      <c r="B9" s="60">
        <v>686348.26575999998</v>
      </c>
      <c r="C9" s="60">
        <v>697280.49145999993</v>
      </c>
      <c r="D9" s="60">
        <v>708212.71716</v>
      </c>
      <c r="E9" s="60">
        <v>720787.57</v>
      </c>
      <c r="F9" s="60">
        <v>730655.505</v>
      </c>
      <c r="G9" s="60">
        <v>740523.44</v>
      </c>
      <c r="H9" s="60">
        <v>751944.245</v>
      </c>
      <c r="I9" s="60">
        <v>764062.06499999994</v>
      </c>
      <c r="J9" s="60">
        <v>777482.66978</v>
      </c>
      <c r="K9" s="55"/>
      <c r="L9" s="52"/>
      <c r="M9" s="11"/>
    </row>
    <row r="10" spans="1:13" ht="15.9" customHeight="1" x14ac:dyDescent="0.3">
      <c r="A10" s="10" t="s">
        <v>6</v>
      </c>
      <c r="B10" s="43">
        <f t="shared" ref="B10:J10" si="3">B11/feriepenger</f>
        <v>594536.45808928565</v>
      </c>
      <c r="C10" s="43">
        <f t="shared" si="3"/>
        <v>603049.04581696412</v>
      </c>
      <c r="D10" s="43">
        <f t="shared" si="3"/>
        <v>611561.63354464283</v>
      </c>
      <c r="E10" s="43">
        <f t="shared" si="3"/>
        <v>620074.22127232119</v>
      </c>
      <c r="F10" s="43">
        <f t="shared" si="3"/>
        <v>628587.79895089287</v>
      </c>
      <c r="G10" s="43">
        <f t="shared" si="3"/>
        <v>637100.38667857135</v>
      </c>
      <c r="H10" s="43">
        <f t="shared" si="3"/>
        <v>645612.97440624994</v>
      </c>
      <c r="I10" s="43">
        <f t="shared" si="3"/>
        <v>654125.56213392841</v>
      </c>
      <c r="J10" s="43">
        <f t="shared" si="3"/>
        <v>665918.84712053568</v>
      </c>
      <c r="K10" s="50"/>
      <c r="L10" s="52"/>
      <c r="M10" s="11"/>
    </row>
    <row r="11" spans="1:13" ht="15.9" customHeight="1" thickBot="1" x14ac:dyDescent="0.35">
      <c r="A11" s="15"/>
      <c r="B11" s="60">
        <v>665880.83305999998</v>
      </c>
      <c r="C11" s="60">
        <v>675414.93131499994</v>
      </c>
      <c r="D11" s="60">
        <v>684949.02957000001</v>
      </c>
      <c r="E11" s="60">
        <v>694483.12782499986</v>
      </c>
      <c r="F11" s="60">
        <v>704018.33482500003</v>
      </c>
      <c r="G11" s="60">
        <v>713552.43307999999</v>
      </c>
      <c r="H11" s="60">
        <v>723086.53133499995</v>
      </c>
      <c r="I11" s="60">
        <v>732620.62958999991</v>
      </c>
      <c r="J11" s="60">
        <v>745829.10877500009</v>
      </c>
      <c r="K11" s="55"/>
      <c r="L11" s="52"/>
      <c r="M11" s="11"/>
    </row>
    <row r="12" spans="1:13" ht="15.9" customHeight="1" x14ac:dyDescent="0.3">
      <c r="A12" s="10" t="s">
        <v>7</v>
      </c>
      <c r="B12" s="43">
        <f t="shared" ref="B12:J12" si="4">B13/feriepenger</f>
        <v>586959.373955357</v>
      </c>
      <c r="C12" s="43">
        <f t="shared" si="4"/>
        <v>594790.8754687499</v>
      </c>
      <c r="D12" s="43">
        <f t="shared" si="4"/>
        <v>602624.35688392841</v>
      </c>
      <c r="E12" s="43">
        <f t="shared" si="4"/>
        <v>610455.85839732143</v>
      </c>
      <c r="F12" s="43">
        <f t="shared" si="4"/>
        <v>618286.36995982134</v>
      </c>
      <c r="G12" s="43">
        <f t="shared" si="4"/>
        <v>626117.87147321424</v>
      </c>
      <c r="H12" s="43">
        <f t="shared" si="4"/>
        <v>633949.37298660702</v>
      </c>
      <c r="I12" s="43">
        <f t="shared" si="4"/>
        <v>641781.86445089267</v>
      </c>
      <c r="J12" s="43">
        <f t="shared" si="4"/>
        <v>652894.06322321424</v>
      </c>
      <c r="K12" s="50"/>
      <c r="L12" s="52"/>
      <c r="M12" s="9"/>
    </row>
    <row r="13" spans="1:13" ht="15.9" customHeight="1" thickBot="1" x14ac:dyDescent="0.35">
      <c r="A13" s="15"/>
      <c r="B13" s="60">
        <v>657394.49882999994</v>
      </c>
      <c r="C13" s="60">
        <v>666165.78052499995</v>
      </c>
      <c r="D13" s="60">
        <v>674939.27970999992</v>
      </c>
      <c r="E13" s="60">
        <v>683710.56140500004</v>
      </c>
      <c r="F13" s="60">
        <v>692480.73435499996</v>
      </c>
      <c r="G13" s="60">
        <v>701252.01604999998</v>
      </c>
      <c r="H13" s="60">
        <v>710023.29774499999</v>
      </c>
      <c r="I13" s="60">
        <v>718795.68818499986</v>
      </c>
      <c r="J13" s="60">
        <v>731241.35080999997</v>
      </c>
      <c r="K13" s="55"/>
      <c r="L13" s="53"/>
      <c r="M13" s="9"/>
    </row>
    <row r="14" spans="1:13" x14ac:dyDescent="0.3">
      <c r="A14" s="16"/>
      <c r="B14" s="17" t="s">
        <v>8</v>
      </c>
      <c r="C14" s="12"/>
      <c r="D14" s="12"/>
      <c r="E14" s="12"/>
      <c r="F14" s="16"/>
      <c r="G14" s="16"/>
      <c r="H14" s="16"/>
      <c r="I14" s="16"/>
      <c r="J14" s="16"/>
      <c r="K14" s="16"/>
    </row>
    <row r="15" spans="1:13" x14ac:dyDescent="0.3">
      <c r="A15" s="16"/>
      <c r="B15" s="17" t="s">
        <v>9</v>
      </c>
      <c r="C15" s="12"/>
      <c r="D15" s="12"/>
      <c r="E15" s="18"/>
      <c r="F15" s="12"/>
      <c r="G15" s="16"/>
      <c r="H15" s="16"/>
      <c r="I15" s="16"/>
      <c r="J15" s="16"/>
      <c r="K15" s="16"/>
    </row>
    <row r="16" spans="1:13" ht="17.25" customHeight="1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3" ht="20.100000000000001" customHeight="1" thickBot="1" x14ac:dyDescent="0.35">
      <c r="A17" s="16"/>
      <c r="B17" s="16"/>
      <c r="C17" s="19"/>
      <c r="D17" s="19"/>
      <c r="E17" s="20" t="s">
        <v>10</v>
      </c>
      <c r="F17" s="19"/>
      <c r="G17" s="19"/>
      <c r="H17" s="16"/>
      <c r="I17" s="16"/>
      <c r="J17" s="16"/>
      <c r="K17" s="16"/>
      <c r="L17" s="21"/>
      <c r="M17" s="9"/>
    </row>
    <row r="18" spans="1:13" ht="20.100000000000001" customHeight="1" thickBot="1" x14ac:dyDescent="0.35">
      <c r="A18" s="64" t="s">
        <v>15</v>
      </c>
      <c r="B18" s="65"/>
      <c r="C18" s="65"/>
      <c r="D18" s="65"/>
      <c r="E18" s="67"/>
      <c r="F18" s="5">
        <v>0</v>
      </c>
      <c r="G18" s="5">
        <v>1</v>
      </c>
      <c r="H18" s="5">
        <v>2</v>
      </c>
      <c r="I18" s="5">
        <v>3</v>
      </c>
      <c r="J18" s="5">
        <v>4</v>
      </c>
      <c r="K18" s="5">
        <v>5</v>
      </c>
      <c r="L18" s="22">
        <v>12</v>
      </c>
      <c r="M18" s="9"/>
    </row>
    <row r="19" spans="1:13" ht="20.100000000000001" customHeight="1" thickBot="1" x14ac:dyDescent="0.35">
      <c r="A19" s="23"/>
      <c r="B19" s="8">
        <v>0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22">
        <v>1752</v>
      </c>
      <c r="M19" s="24"/>
    </row>
    <row r="20" spans="1:13" x14ac:dyDescent="0.3">
      <c r="A20" s="25" t="s">
        <v>1</v>
      </c>
      <c r="B20" s="26">
        <f t="shared" ref="B20:J20" si="5">B4/måneder</f>
        <v>52731.686748511907</v>
      </c>
      <c r="C20" s="26">
        <f t="shared" si="5"/>
        <v>53610.433157738094</v>
      </c>
      <c r="D20" s="26">
        <f t="shared" si="5"/>
        <v>54489.42705468749</v>
      </c>
      <c r="E20" s="26">
        <f t="shared" si="5"/>
        <v>55368.255959821428</v>
      </c>
      <c r="F20" s="26">
        <f t="shared" si="5"/>
        <v>56247.167360863088</v>
      </c>
      <c r="G20" s="26">
        <f t="shared" si="5"/>
        <v>57126.078761904755</v>
      </c>
      <c r="H20" s="26">
        <f t="shared" si="5"/>
        <v>58004.990162946422</v>
      </c>
      <c r="I20" s="26">
        <f t="shared" si="5"/>
        <v>58883.901563988089</v>
      </c>
      <c r="J20" s="26">
        <f t="shared" si="5"/>
        <v>60036.039411458325</v>
      </c>
      <c r="K20" s="27">
        <f>K4/måneder</f>
        <v>60952.593749999993</v>
      </c>
      <c r="M20" s="24"/>
    </row>
    <row r="21" spans="1:13" ht="20.100000000000001" customHeight="1" thickBot="1" x14ac:dyDescent="0.35">
      <c r="A21" s="8"/>
      <c r="B21" s="28">
        <f t="shared" ref="B21:K21" si="6">B5/årsverk</f>
        <v>404.51704902968038</v>
      </c>
      <c r="C21" s="28">
        <f t="shared" si="6"/>
        <v>411.25811737442922</v>
      </c>
      <c r="D21" s="28">
        <f t="shared" si="6"/>
        <v>418.00108425513696</v>
      </c>
      <c r="E21" s="28">
        <f t="shared" si="6"/>
        <v>424.74278544520553</v>
      </c>
      <c r="F21" s="28">
        <f t="shared" si="6"/>
        <v>431.4851194805936</v>
      </c>
      <c r="G21" s="28">
        <f t="shared" si="6"/>
        <v>438.22745351598172</v>
      </c>
      <c r="H21" s="28">
        <f t="shared" si="6"/>
        <v>444.96978755136985</v>
      </c>
      <c r="I21" s="28">
        <f t="shared" si="6"/>
        <v>451.71212158675803</v>
      </c>
      <c r="J21" s="28">
        <f t="shared" si="6"/>
        <v>460.55043932077621</v>
      </c>
      <c r="K21" s="29">
        <f t="shared" si="6"/>
        <v>467.58154109589043</v>
      </c>
      <c r="M21" s="24"/>
    </row>
    <row r="22" spans="1:13" x14ac:dyDescent="0.3">
      <c r="A22" s="25" t="s">
        <v>4</v>
      </c>
      <c r="B22" s="26">
        <f t="shared" ref="B22:J22" si="7">B6/måneder</f>
        <v>51854.095281994036</v>
      </c>
      <c r="C22" s="26">
        <f t="shared" si="7"/>
        <v>52700.255807663692</v>
      </c>
      <c r="D22" s="26">
        <f t="shared" si="7"/>
        <v>53546.333837425591</v>
      </c>
      <c r="E22" s="26">
        <f t="shared" si="7"/>
        <v>54392.494363095226</v>
      </c>
      <c r="F22" s="26">
        <f t="shared" si="7"/>
        <v>55238.737384672604</v>
      </c>
      <c r="G22" s="26">
        <f t="shared" si="7"/>
        <v>56084.897910342253</v>
      </c>
      <c r="H22" s="26">
        <f t="shared" si="7"/>
        <v>56931.058436011896</v>
      </c>
      <c r="I22" s="26">
        <f t="shared" si="7"/>
        <v>57777.218961681538</v>
      </c>
      <c r="J22" s="26">
        <f t="shared" si="7"/>
        <v>58896.770925595229</v>
      </c>
      <c r="K22" s="30"/>
      <c r="L22" s="31"/>
      <c r="M22" s="24"/>
    </row>
    <row r="23" spans="1:13" ht="20.100000000000001" customHeight="1" thickBot="1" x14ac:dyDescent="0.35">
      <c r="A23" s="8"/>
      <c r="B23" s="28">
        <f t="shared" ref="B23:J23" si="8">B7/årsverk</f>
        <v>397.78484051940637</v>
      </c>
      <c r="C23" s="28">
        <f t="shared" si="8"/>
        <v>404.27593496289956</v>
      </c>
      <c r="D23" s="28">
        <f t="shared" si="8"/>
        <v>410.76639656107307</v>
      </c>
      <c r="E23" s="28">
        <f t="shared" si="8"/>
        <v>417.25749100456619</v>
      </c>
      <c r="F23" s="28">
        <f t="shared" si="8"/>
        <v>423.74921829337899</v>
      </c>
      <c r="G23" s="28">
        <f t="shared" si="8"/>
        <v>430.24031273687206</v>
      </c>
      <c r="H23" s="28">
        <f t="shared" si="8"/>
        <v>436.73140718036524</v>
      </c>
      <c r="I23" s="28">
        <f t="shared" si="8"/>
        <v>443.22250162385842</v>
      </c>
      <c r="J23" s="28">
        <f t="shared" si="8"/>
        <v>451.810845456621</v>
      </c>
      <c r="K23" s="32"/>
      <c r="L23" s="31"/>
      <c r="M23" s="24"/>
    </row>
    <row r="24" spans="1:13" x14ac:dyDescent="0.3">
      <c r="A24" s="25" t="s">
        <v>5</v>
      </c>
      <c r="B24" s="33">
        <f t="shared" ref="B24:J24" si="9">B8/måneder</f>
        <v>51067.579297619035</v>
      </c>
      <c r="C24" s="26">
        <f t="shared" si="9"/>
        <v>51880.98894791666</v>
      </c>
      <c r="D24" s="26">
        <f t="shared" si="9"/>
        <v>52694.398598214284</v>
      </c>
      <c r="E24" s="26">
        <f t="shared" si="9"/>
        <v>53630.027529761894</v>
      </c>
      <c r="F24" s="26">
        <f t="shared" si="9"/>
        <v>54364.248883928572</v>
      </c>
      <c r="G24" s="26">
        <f t="shared" si="9"/>
        <v>55098.470238095229</v>
      </c>
      <c r="H24" s="26">
        <f t="shared" si="9"/>
        <v>55948.232514880947</v>
      </c>
      <c r="I24" s="26">
        <f t="shared" si="9"/>
        <v>56849.856026785703</v>
      </c>
      <c r="J24" s="26">
        <f t="shared" si="9"/>
        <v>57848.412930059516</v>
      </c>
      <c r="K24" s="30"/>
      <c r="L24" s="21"/>
      <c r="M24" s="24"/>
    </row>
    <row r="25" spans="1:13" ht="20.100000000000001" customHeight="1" thickBot="1" x14ac:dyDescent="0.35">
      <c r="A25" s="8"/>
      <c r="B25" s="28">
        <f t="shared" ref="B25:J25" si="10">B9/årsverk</f>
        <v>391.75129324200913</v>
      </c>
      <c r="C25" s="28">
        <f t="shared" si="10"/>
        <v>397.99114809360725</v>
      </c>
      <c r="D25" s="28">
        <f t="shared" si="10"/>
        <v>404.23100294520549</v>
      </c>
      <c r="E25" s="28">
        <f t="shared" si="10"/>
        <v>411.40843036529679</v>
      </c>
      <c r="F25" s="28">
        <f t="shared" si="10"/>
        <v>417.04081335616439</v>
      </c>
      <c r="G25" s="28">
        <f t="shared" si="10"/>
        <v>422.67319634703193</v>
      </c>
      <c r="H25" s="28">
        <f t="shared" si="10"/>
        <v>429.19192066210047</v>
      </c>
      <c r="I25" s="28">
        <f t="shared" si="10"/>
        <v>436.10848458904104</v>
      </c>
      <c r="J25" s="28">
        <f t="shared" si="10"/>
        <v>443.7686471347032</v>
      </c>
      <c r="K25" s="32"/>
      <c r="L25" s="21"/>
      <c r="M25" s="24"/>
    </row>
    <row r="26" spans="1:13" x14ac:dyDescent="0.3">
      <c r="A26" s="25" t="s">
        <v>6</v>
      </c>
      <c r="B26" s="26">
        <f t="shared" ref="B26:J26" si="11">B10/måneder</f>
        <v>49544.704840773804</v>
      </c>
      <c r="C26" s="26">
        <f t="shared" si="11"/>
        <v>50254.087151413674</v>
      </c>
      <c r="D26" s="26">
        <f t="shared" si="11"/>
        <v>50963.469462053567</v>
      </c>
      <c r="E26" s="26">
        <f t="shared" si="11"/>
        <v>51672.85177269343</v>
      </c>
      <c r="F26" s="26">
        <f t="shared" si="11"/>
        <v>52382.316579241073</v>
      </c>
      <c r="G26" s="26">
        <f t="shared" si="11"/>
        <v>53091.698889880943</v>
      </c>
      <c r="H26" s="26">
        <f t="shared" si="11"/>
        <v>53801.081200520828</v>
      </c>
      <c r="I26" s="26">
        <f t="shared" si="11"/>
        <v>54510.463511160699</v>
      </c>
      <c r="J26" s="26">
        <f t="shared" si="11"/>
        <v>55493.23726004464</v>
      </c>
      <c r="K26" s="30"/>
      <c r="L26" s="21"/>
      <c r="M26" s="24"/>
    </row>
    <row r="27" spans="1:13" ht="20.100000000000001" customHeight="1" thickBot="1" x14ac:dyDescent="0.35">
      <c r="A27" s="8"/>
      <c r="B27" s="28">
        <f t="shared" ref="B27:J27" si="12">B11/årsverk</f>
        <v>380.06896864155249</v>
      </c>
      <c r="C27" s="28">
        <f t="shared" si="12"/>
        <v>385.51080554509127</v>
      </c>
      <c r="D27" s="28">
        <f t="shared" si="12"/>
        <v>390.95264244863017</v>
      </c>
      <c r="E27" s="28">
        <f t="shared" si="12"/>
        <v>396.39447935216884</v>
      </c>
      <c r="F27" s="28">
        <f t="shared" si="12"/>
        <v>401.83694910102741</v>
      </c>
      <c r="G27" s="28">
        <f t="shared" si="12"/>
        <v>407.2787860045662</v>
      </c>
      <c r="H27" s="28">
        <f t="shared" si="12"/>
        <v>412.72062290810499</v>
      </c>
      <c r="I27" s="28">
        <f t="shared" si="12"/>
        <v>418.16245981164377</v>
      </c>
      <c r="J27" s="28">
        <f t="shared" si="12"/>
        <v>425.70154610445212</v>
      </c>
      <c r="K27" s="32"/>
      <c r="L27" s="21"/>
      <c r="M27" s="24"/>
    </row>
    <row r="28" spans="1:13" x14ac:dyDescent="0.3">
      <c r="A28" s="25" t="s">
        <v>7</v>
      </c>
      <c r="B28" s="26">
        <f t="shared" ref="B28:J28" si="13">B12/måneder</f>
        <v>48913.281162946419</v>
      </c>
      <c r="C28" s="26">
        <f t="shared" si="13"/>
        <v>49565.906289062492</v>
      </c>
      <c r="D28" s="26">
        <f t="shared" si="13"/>
        <v>50218.696406994037</v>
      </c>
      <c r="E28" s="26">
        <f t="shared" si="13"/>
        <v>50871.321533110116</v>
      </c>
      <c r="F28" s="26">
        <f t="shared" si="13"/>
        <v>51523.864163318445</v>
      </c>
      <c r="G28" s="26">
        <f t="shared" si="13"/>
        <v>52176.489289434518</v>
      </c>
      <c r="H28" s="26">
        <f t="shared" si="13"/>
        <v>52829.114415550583</v>
      </c>
      <c r="I28" s="26">
        <f t="shared" si="13"/>
        <v>53481.822037574391</v>
      </c>
      <c r="J28" s="26">
        <f t="shared" si="13"/>
        <v>54407.83860193452</v>
      </c>
      <c r="K28" s="30"/>
      <c r="L28" s="21"/>
      <c r="M28" s="24"/>
    </row>
    <row r="29" spans="1:13" ht="20.100000000000001" customHeight="1" thickBot="1" x14ac:dyDescent="0.35">
      <c r="A29" s="8"/>
      <c r="B29" s="28">
        <f t="shared" ref="B29:J29" si="14">B13/årsverk</f>
        <v>375.22517056506848</v>
      </c>
      <c r="C29" s="28">
        <f t="shared" si="14"/>
        <v>380.23160988869859</v>
      </c>
      <c r="D29" s="28">
        <f t="shared" si="14"/>
        <v>385.23931490296798</v>
      </c>
      <c r="E29" s="28">
        <f t="shared" si="14"/>
        <v>390.24575422659819</v>
      </c>
      <c r="F29" s="28">
        <f t="shared" si="14"/>
        <v>395.25156070490863</v>
      </c>
      <c r="G29" s="28">
        <f t="shared" si="14"/>
        <v>400.25800002853879</v>
      </c>
      <c r="H29" s="28">
        <f t="shared" si="14"/>
        <v>405.26443935216895</v>
      </c>
      <c r="I29" s="28">
        <f t="shared" si="14"/>
        <v>410.27151152111867</v>
      </c>
      <c r="J29" s="28">
        <f t="shared" si="14"/>
        <v>417.37520023401822</v>
      </c>
      <c r="K29" s="32"/>
      <c r="L29" s="21"/>
      <c r="M29" s="24"/>
    </row>
    <row r="30" spans="1:13" x14ac:dyDescent="0.3">
      <c r="A30" s="19"/>
      <c r="B30" s="34" t="s">
        <v>11</v>
      </c>
      <c r="C30" s="34"/>
      <c r="D30" s="34"/>
      <c r="E30" s="34" t="s">
        <v>12</v>
      </c>
      <c r="F30" s="16"/>
      <c r="G30" s="16"/>
      <c r="H30" s="16"/>
      <c r="I30" s="16"/>
      <c r="J30" s="16"/>
      <c r="K30" s="16"/>
      <c r="L30" s="21"/>
      <c r="M30" s="24"/>
    </row>
    <row r="31" spans="1:13" x14ac:dyDescent="0.3">
      <c r="A31" s="21"/>
      <c r="C31" s="35"/>
      <c r="D31" s="35"/>
      <c r="E31" s="21"/>
      <c r="F31" s="21"/>
      <c r="G31" s="21"/>
      <c r="H31" s="21"/>
      <c r="I31" s="21"/>
      <c r="J31" s="21"/>
      <c r="K31" s="21"/>
      <c r="L31" s="21"/>
      <c r="M31" s="24"/>
    </row>
  </sheetData>
  <mergeCells count="3">
    <mergeCell ref="A1:K1"/>
    <mergeCell ref="A2:D2"/>
    <mergeCell ref="A18:E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opLeftCell="A7" zoomScaleNormal="100" workbookViewId="0">
      <selection activeCell="A32" sqref="A32"/>
    </sheetView>
  </sheetViews>
  <sheetFormatPr baseColWidth="10" defaultRowHeight="14.4" x14ac:dyDescent="0.3"/>
  <cols>
    <col min="2" max="2" width="10.5546875" customWidth="1"/>
    <col min="3" max="3" width="10.88671875" customWidth="1"/>
    <col min="4" max="4" width="10.5546875" customWidth="1"/>
    <col min="5" max="5" width="10.88671875" customWidth="1"/>
    <col min="6" max="6" width="10.6640625" customWidth="1"/>
    <col min="7" max="8" width="10.33203125" customWidth="1"/>
    <col min="9" max="9" width="10" customWidth="1"/>
    <col min="10" max="11" width="10.109375" customWidth="1"/>
    <col min="12" max="12" width="10.6640625" customWidth="1"/>
    <col min="13" max="13" width="10.33203125" customWidth="1"/>
  </cols>
  <sheetData>
    <row r="1" spans="1:13" x14ac:dyDescent="0.3">
      <c r="A1" s="62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3" ht="21" customHeight="1" thickBot="1" x14ac:dyDescent="0.35">
      <c r="A2" s="64" t="s">
        <v>15</v>
      </c>
      <c r="B2" s="65"/>
      <c r="C2" s="65"/>
      <c r="D2" s="65"/>
      <c r="E2" s="68"/>
      <c r="F2" s="3">
        <v>0</v>
      </c>
      <c r="G2" s="3">
        <v>1</v>
      </c>
      <c r="H2" s="3">
        <v>2</v>
      </c>
      <c r="I2" s="3">
        <v>3</v>
      </c>
      <c r="J2" s="5">
        <v>4</v>
      </c>
      <c r="K2" s="5">
        <v>5</v>
      </c>
      <c r="L2" s="1"/>
      <c r="M2" s="6"/>
    </row>
    <row r="3" spans="1:13" ht="20.100000000000001" customHeight="1" thickBot="1" x14ac:dyDescent="0.35">
      <c r="A3" s="45"/>
      <c r="B3" s="58">
        <v>0</v>
      </c>
      <c r="C3" s="46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8">
        <v>8</v>
      </c>
      <c r="K3" s="8">
        <v>9</v>
      </c>
      <c r="L3" s="47">
        <v>1.1200000000000001</v>
      </c>
      <c r="M3" s="9"/>
    </row>
    <row r="4" spans="1:13" ht="15.9" customHeight="1" x14ac:dyDescent="0.3">
      <c r="A4" s="10" t="s">
        <v>1</v>
      </c>
      <c r="B4" s="43">
        <f t="shared" ref="B4:J4" si="0">B5/feriepenger</f>
        <v>670114.27520008932</v>
      </c>
      <c r="C4" s="43">
        <f t="shared" si="0"/>
        <v>681281.38456853561</v>
      </c>
      <c r="D4" s="43">
        <f t="shared" si="0"/>
        <v>692451.63901096862</v>
      </c>
      <c r="E4" s="43">
        <f t="shared" si="0"/>
        <v>703619.79673741071</v>
      </c>
      <c r="F4" s="43">
        <f t="shared" si="0"/>
        <v>714789.00282184815</v>
      </c>
      <c r="G4" s="43">
        <f t="shared" si="0"/>
        <v>725958.20890628558</v>
      </c>
      <c r="H4" s="43">
        <f t="shared" si="0"/>
        <v>737127.41499072313</v>
      </c>
      <c r="I4" s="43">
        <f t="shared" si="0"/>
        <v>748296.62107516068</v>
      </c>
      <c r="J4" s="43">
        <f t="shared" si="0"/>
        <v>762937.98884081247</v>
      </c>
      <c r="K4" s="43">
        <f>K5/feriepenger</f>
        <v>774585.56137499993</v>
      </c>
      <c r="L4" s="48" t="s">
        <v>2</v>
      </c>
      <c r="M4" s="9"/>
    </row>
    <row r="5" spans="1:13" ht="15.9" customHeight="1" thickBot="1" x14ac:dyDescent="0.35">
      <c r="A5" s="13"/>
      <c r="B5" s="60">
        <v>750527.98822410009</v>
      </c>
      <c r="C5" s="60">
        <v>763035.15071675996</v>
      </c>
      <c r="D5" s="60">
        <v>775545.83569228498</v>
      </c>
      <c r="E5" s="60">
        <v>788054.17234590009</v>
      </c>
      <c r="F5" s="60">
        <v>800563.68316046998</v>
      </c>
      <c r="G5" s="60">
        <v>813073.19397503999</v>
      </c>
      <c r="H5" s="60">
        <v>825582.70478961</v>
      </c>
      <c r="I5" s="60">
        <v>838092.21560418</v>
      </c>
      <c r="J5" s="60">
        <v>854490.54750171001</v>
      </c>
      <c r="K5" s="60">
        <v>867535.82874000003</v>
      </c>
      <c r="L5" s="49" t="s">
        <v>3</v>
      </c>
      <c r="M5" s="12"/>
    </row>
    <row r="6" spans="1:13" ht="15.9" customHeight="1" x14ac:dyDescent="0.3">
      <c r="A6" s="10" t="s">
        <v>4</v>
      </c>
      <c r="B6" s="43">
        <f t="shared" ref="B6:J6" si="1">B7/feriepenger</f>
        <v>658961.84284358029</v>
      </c>
      <c r="C6" s="43">
        <f t="shared" si="1"/>
        <v>669714.85080379015</v>
      </c>
      <c r="D6" s="43">
        <f t="shared" si="1"/>
        <v>680466.81040600431</v>
      </c>
      <c r="E6" s="43">
        <f t="shared" si="1"/>
        <v>691219.81836621405</v>
      </c>
      <c r="F6" s="43">
        <f t="shared" si="1"/>
        <v>701973.87468441948</v>
      </c>
      <c r="G6" s="43">
        <f t="shared" si="1"/>
        <v>712726.88264462922</v>
      </c>
      <c r="H6" s="43">
        <f t="shared" si="1"/>
        <v>723479.89060483908</v>
      </c>
      <c r="I6" s="43">
        <f t="shared" si="1"/>
        <v>734232.89856504893</v>
      </c>
      <c r="J6" s="43">
        <f t="shared" si="1"/>
        <v>748460.16492246417</v>
      </c>
      <c r="K6" s="54"/>
      <c r="L6" s="51"/>
      <c r="M6" s="11"/>
    </row>
    <row r="7" spans="1:13" ht="15.9" customHeight="1" thickBot="1" x14ac:dyDescent="0.35">
      <c r="A7" s="15"/>
      <c r="B7" s="60">
        <v>738037.26398480998</v>
      </c>
      <c r="C7" s="60">
        <v>750080.63290024502</v>
      </c>
      <c r="D7" s="60">
        <v>762122.82765472494</v>
      </c>
      <c r="E7" s="60">
        <v>774166.19657015987</v>
      </c>
      <c r="F7" s="60">
        <v>786210.73964654992</v>
      </c>
      <c r="G7" s="60">
        <v>798254.10856198485</v>
      </c>
      <c r="H7" s="60">
        <v>810297.47747741989</v>
      </c>
      <c r="I7" s="60">
        <v>822340.84639285493</v>
      </c>
      <c r="J7" s="60">
        <v>838275.38471315999</v>
      </c>
      <c r="K7" s="55"/>
      <c r="L7" s="51"/>
      <c r="M7" s="11"/>
    </row>
    <row r="8" spans="1:13" ht="15.9" customHeight="1" x14ac:dyDescent="0.3">
      <c r="A8" s="10" t="s">
        <v>5</v>
      </c>
      <c r="B8" s="44">
        <f t="shared" ref="B8:J8" si="2">B9/feriepenger</f>
        <v>648966.79771414283</v>
      </c>
      <c r="C8" s="43">
        <f t="shared" si="2"/>
        <v>659303.60755012487</v>
      </c>
      <c r="D8" s="43">
        <f t="shared" si="2"/>
        <v>669640.41738610715</v>
      </c>
      <c r="E8" s="43">
        <f t="shared" si="2"/>
        <v>681530.38984821422</v>
      </c>
      <c r="F8" s="43">
        <f t="shared" si="2"/>
        <v>690860.87481696426</v>
      </c>
      <c r="G8" s="43">
        <f t="shared" si="2"/>
        <v>700191.35978571419</v>
      </c>
      <c r="H8" s="43">
        <f t="shared" si="2"/>
        <v>710990.13879910717</v>
      </c>
      <c r="I8" s="43">
        <f t="shared" si="2"/>
        <v>722447.9703883928</v>
      </c>
      <c r="J8" s="44">
        <f t="shared" si="2"/>
        <v>735137.63151519629</v>
      </c>
      <c r="K8" s="56"/>
      <c r="L8" s="51"/>
      <c r="M8" s="9"/>
    </row>
    <row r="9" spans="1:13" ht="15.9" customHeight="1" thickBot="1" x14ac:dyDescent="0.35">
      <c r="A9" s="15"/>
      <c r="B9" s="60">
        <v>726842.81343983999</v>
      </c>
      <c r="C9" s="60">
        <v>738420.04045613995</v>
      </c>
      <c r="D9" s="60">
        <v>749997.26747244003</v>
      </c>
      <c r="E9" s="60">
        <v>763314.03662999999</v>
      </c>
      <c r="F9" s="60">
        <v>773764.179795</v>
      </c>
      <c r="G9" s="60">
        <v>784214.3229599999</v>
      </c>
      <c r="H9" s="60">
        <v>796308.95545500005</v>
      </c>
      <c r="I9" s="60">
        <v>809141.72683499998</v>
      </c>
      <c r="J9" s="60">
        <v>823354.14729701995</v>
      </c>
      <c r="K9" s="55"/>
      <c r="L9" s="52"/>
      <c r="M9" s="9"/>
    </row>
    <row r="10" spans="1:13" ht="15.9" customHeight="1" x14ac:dyDescent="0.3">
      <c r="A10" s="10" t="s">
        <v>6</v>
      </c>
      <c r="B10" s="44">
        <f t="shared" ref="B10:J10" si="3">B11/feriepenger</f>
        <v>629614.10911655345</v>
      </c>
      <c r="C10" s="43">
        <f t="shared" si="3"/>
        <v>638628.93952016497</v>
      </c>
      <c r="D10" s="43">
        <f t="shared" si="3"/>
        <v>647643.76992377674</v>
      </c>
      <c r="E10" s="43">
        <f t="shared" si="3"/>
        <v>656658.60032738815</v>
      </c>
      <c r="F10" s="43">
        <f t="shared" si="3"/>
        <v>665674.47908899549</v>
      </c>
      <c r="G10" s="43">
        <f t="shared" si="3"/>
        <v>674689.30949260714</v>
      </c>
      <c r="H10" s="43">
        <f t="shared" si="3"/>
        <v>683704.13989621866</v>
      </c>
      <c r="I10" s="43">
        <f t="shared" si="3"/>
        <v>692718.97029983019</v>
      </c>
      <c r="J10" s="43">
        <f t="shared" si="3"/>
        <v>705208.05910064734</v>
      </c>
      <c r="K10" s="50"/>
      <c r="L10" s="52"/>
      <c r="M10" s="9"/>
    </row>
    <row r="11" spans="1:13" ht="15.9" customHeight="1" thickBot="1" x14ac:dyDescent="0.35">
      <c r="A11" s="15"/>
      <c r="B11" s="60">
        <v>705167.80221053993</v>
      </c>
      <c r="C11" s="60">
        <v>715264.4122625849</v>
      </c>
      <c r="D11" s="60">
        <v>725361.02231462998</v>
      </c>
      <c r="E11" s="60">
        <v>735457.63236667484</v>
      </c>
      <c r="F11" s="60">
        <v>745555.41657967505</v>
      </c>
      <c r="G11" s="60">
        <v>755652.02663172001</v>
      </c>
      <c r="H11" s="60">
        <v>765748.63668376498</v>
      </c>
      <c r="I11" s="60">
        <v>775845.24673580995</v>
      </c>
      <c r="J11" s="60">
        <v>789833.02619272505</v>
      </c>
      <c r="K11" s="55"/>
      <c r="L11" s="52"/>
      <c r="M11" s="11"/>
    </row>
    <row r="12" spans="1:13" ht="15.9" customHeight="1" x14ac:dyDescent="0.3">
      <c r="A12" s="10" t="s">
        <v>7</v>
      </c>
      <c r="B12" s="43">
        <f t="shared" ref="B12:J12" si="4">B13/feriepenger</f>
        <v>621589.97701872315</v>
      </c>
      <c r="C12" s="43">
        <f t="shared" si="4"/>
        <v>629883.53712140617</v>
      </c>
      <c r="D12" s="43">
        <f t="shared" si="4"/>
        <v>638179.19394008024</v>
      </c>
      <c r="E12" s="43">
        <f t="shared" si="4"/>
        <v>646472.75404276338</v>
      </c>
      <c r="F12" s="43">
        <f t="shared" si="4"/>
        <v>654765.26578745083</v>
      </c>
      <c r="G12" s="43">
        <f t="shared" si="4"/>
        <v>663058.82589013386</v>
      </c>
      <c r="H12" s="43">
        <f t="shared" si="4"/>
        <v>671352.38599281688</v>
      </c>
      <c r="I12" s="43">
        <f t="shared" si="4"/>
        <v>679646.99445349537</v>
      </c>
      <c r="J12" s="43">
        <f t="shared" si="4"/>
        <v>691414.81295338389</v>
      </c>
      <c r="K12" s="50"/>
      <c r="L12" s="52"/>
      <c r="M12" s="36"/>
    </row>
    <row r="13" spans="1:13" ht="15.9" customHeight="1" thickBot="1" x14ac:dyDescent="0.35">
      <c r="A13" s="15"/>
      <c r="B13" s="60">
        <v>696180.77426096995</v>
      </c>
      <c r="C13" s="60">
        <v>705469.56157597492</v>
      </c>
      <c r="D13" s="60">
        <v>714760.69721288991</v>
      </c>
      <c r="E13" s="60">
        <v>724049.48452789499</v>
      </c>
      <c r="F13" s="60">
        <v>733337.09768194496</v>
      </c>
      <c r="G13" s="60">
        <v>742625.88499694993</v>
      </c>
      <c r="H13" s="60">
        <v>751914.67231195502</v>
      </c>
      <c r="I13" s="60">
        <v>761204.63378791488</v>
      </c>
      <c r="J13" s="60">
        <v>774384.59050778998</v>
      </c>
      <c r="K13" s="57"/>
      <c r="L13" s="53"/>
      <c r="M13" s="9"/>
    </row>
    <row r="14" spans="1:13" x14ac:dyDescent="0.3">
      <c r="A14" s="16"/>
      <c r="B14" s="17"/>
      <c r="C14" s="12"/>
      <c r="D14" s="12"/>
      <c r="E14" s="18"/>
      <c r="F14" s="12"/>
      <c r="G14" s="16"/>
      <c r="H14" s="16"/>
      <c r="I14" s="16"/>
      <c r="J14" s="16"/>
      <c r="K14" s="16"/>
    </row>
    <row r="15" spans="1:13" ht="19.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3" ht="20.100000000000001" customHeight="1" thickBot="1" x14ac:dyDescent="0.35">
      <c r="A16" s="16"/>
      <c r="B16" s="16"/>
      <c r="C16" s="19"/>
      <c r="D16" s="19"/>
      <c r="E16" s="20" t="s">
        <v>10</v>
      </c>
      <c r="F16" s="19"/>
      <c r="G16" s="19"/>
      <c r="H16" s="16"/>
      <c r="I16" s="16"/>
      <c r="J16" s="16"/>
      <c r="K16" s="16"/>
      <c r="L16" s="21"/>
      <c r="M16" s="9"/>
    </row>
    <row r="17" spans="1:13" ht="20.100000000000001" customHeight="1" thickBot="1" x14ac:dyDescent="0.35">
      <c r="A17" s="64" t="s">
        <v>15</v>
      </c>
      <c r="B17" s="65"/>
      <c r="C17" s="65"/>
      <c r="D17" s="65"/>
      <c r="E17" s="67"/>
      <c r="F17" s="5">
        <v>0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22">
        <v>12</v>
      </c>
      <c r="M17" s="9"/>
    </row>
    <row r="18" spans="1:13" ht="20.100000000000001" customHeight="1" thickBot="1" x14ac:dyDescent="0.35">
      <c r="A18" s="37"/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22">
        <v>1752</v>
      </c>
      <c r="M18" s="24"/>
    </row>
    <row r="19" spans="1:13" x14ac:dyDescent="0.3">
      <c r="A19" s="5" t="s">
        <v>1</v>
      </c>
      <c r="B19" s="26">
        <f t="shared" ref="B19:J19" si="5">B4/måneder</f>
        <v>55842.856266674113</v>
      </c>
      <c r="C19" s="26">
        <f t="shared" si="5"/>
        <v>56773.448714044636</v>
      </c>
      <c r="D19" s="26">
        <f t="shared" si="5"/>
        <v>57704.303250914054</v>
      </c>
      <c r="E19" s="26">
        <f t="shared" si="5"/>
        <v>58634.98306145089</v>
      </c>
      <c r="F19" s="26">
        <f t="shared" si="5"/>
        <v>59565.75023515401</v>
      </c>
      <c r="G19" s="26">
        <f t="shared" si="5"/>
        <v>60496.517408857129</v>
      </c>
      <c r="H19" s="26">
        <f t="shared" si="5"/>
        <v>61427.284582560264</v>
      </c>
      <c r="I19" s="26">
        <f t="shared" si="5"/>
        <v>62358.05175626339</v>
      </c>
      <c r="J19" s="26">
        <f t="shared" si="5"/>
        <v>63578.165736734372</v>
      </c>
      <c r="K19" s="26">
        <f>K4/måneder</f>
        <v>64548.796781249992</v>
      </c>
      <c r="M19" s="24"/>
    </row>
    <row r="20" spans="1:13" ht="20.100000000000001" customHeight="1" thickBot="1" x14ac:dyDescent="0.35">
      <c r="A20" s="8"/>
      <c r="B20" s="28">
        <f>B5/årsverk</f>
        <v>428.38355492243159</v>
      </c>
      <c r="C20" s="28">
        <f t="shared" ref="C20:J20" si="6">C5/årsverk</f>
        <v>435.52234629952051</v>
      </c>
      <c r="D20" s="28">
        <f t="shared" si="6"/>
        <v>442.66314822619006</v>
      </c>
      <c r="E20" s="28">
        <f t="shared" si="6"/>
        <v>449.80260978647266</v>
      </c>
      <c r="F20" s="28">
        <f t="shared" si="6"/>
        <v>456.94274152994865</v>
      </c>
      <c r="G20" s="28">
        <f t="shared" si="6"/>
        <v>464.08287327342464</v>
      </c>
      <c r="H20" s="28">
        <f t="shared" si="6"/>
        <v>471.22300501690069</v>
      </c>
      <c r="I20" s="28">
        <f t="shared" si="6"/>
        <v>478.36313676037673</v>
      </c>
      <c r="J20" s="28">
        <f t="shared" si="6"/>
        <v>487.72291524070204</v>
      </c>
      <c r="K20" s="28">
        <f>K5/årsverk</f>
        <v>495.16885202054794</v>
      </c>
      <c r="M20" s="24"/>
    </row>
    <row r="21" spans="1:13" x14ac:dyDescent="0.3">
      <c r="A21" s="25" t="s">
        <v>4</v>
      </c>
      <c r="B21" s="26">
        <f t="shared" ref="B21:J21" si="7">B6/måneder</f>
        <v>54913.486903631689</v>
      </c>
      <c r="C21" s="26">
        <f t="shared" si="7"/>
        <v>55809.570900315848</v>
      </c>
      <c r="D21" s="26">
        <f t="shared" si="7"/>
        <v>56705.567533833695</v>
      </c>
      <c r="E21" s="26">
        <f t="shared" si="7"/>
        <v>57601.65153051784</v>
      </c>
      <c r="F21" s="26">
        <f t="shared" si="7"/>
        <v>58497.82289036829</v>
      </c>
      <c r="G21" s="26">
        <f t="shared" si="7"/>
        <v>59393.906887052435</v>
      </c>
      <c r="H21" s="26">
        <f t="shared" si="7"/>
        <v>60289.990883736587</v>
      </c>
      <c r="I21" s="26">
        <f t="shared" si="7"/>
        <v>61186.074880420747</v>
      </c>
      <c r="J21" s="26">
        <f t="shared" si="7"/>
        <v>62371.68041020535</v>
      </c>
      <c r="K21" s="30"/>
      <c r="L21" s="31"/>
      <c r="M21" s="24"/>
    </row>
    <row r="22" spans="1:13" ht="20.100000000000001" customHeight="1" thickBot="1" x14ac:dyDescent="0.35">
      <c r="A22" s="8"/>
      <c r="B22" s="28">
        <f t="shared" ref="B22:J22" si="8">B7/årsverk</f>
        <v>421.25414611005135</v>
      </c>
      <c r="C22" s="28">
        <f t="shared" si="8"/>
        <v>428.12821512571065</v>
      </c>
      <c r="D22" s="28">
        <f t="shared" si="8"/>
        <v>435.00161395817634</v>
      </c>
      <c r="E22" s="28">
        <f t="shared" si="8"/>
        <v>441.87568297383552</v>
      </c>
      <c r="F22" s="28">
        <f t="shared" si="8"/>
        <v>448.75042217268833</v>
      </c>
      <c r="G22" s="28">
        <f t="shared" si="8"/>
        <v>455.62449118834752</v>
      </c>
      <c r="H22" s="28">
        <f t="shared" si="8"/>
        <v>462.49856020400676</v>
      </c>
      <c r="I22" s="28">
        <f t="shared" si="8"/>
        <v>469.37262921966607</v>
      </c>
      <c r="J22" s="28">
        <f t="shared" si="8"/>
        <v>478.46768533856164</v>
      </c>
      <c r="K22" s="32"/>
      <c r="L22" s="31"/>
      <c r="M22" s="24"/>
    </row>
    <row r="23" spans="1:13" x14ac:dyDescent="0.3">
      <c r="A23" s="25" t="s">
        <v>5</v>
      </c>
      <c r="B23" s="33">
        <f t="shared" ref="B23:J23" si="9">B8/måneder</f>
        <v>54080.566476178567</v>
      </c>
      <c r="C23" s="33">
        <f t="shared" si="9"/>
        <v>54941.967295843737</v>
      </c>
      <c r="D23" s="33">
        <f t="shared" si="9"/>
        <v>55803.368115508929</v>
      </c>
      <c r="E23" s="33">
        <f t="shared" si="9"/>
        <v>56794.19915401785</v>
      </c>
      <c r="F23" s="33">
        <f t="shared" si="9"/>
        <v>57571.739568080353</v>
      </c>
      <c r="G23" s="33">
        <f t="shared" si="9"/>
        <v>58349.279982142849</v>
      </c>
      <c r="H23" s="33">
        <f t="shared" si="9"/>
        <v>59249.178233258928</v>
      </c>
      <c r="I23" s="33">
        <f t="shared" si="9"/>
        <v>60203.997532366069</v>
      </c>
      <c r="J23" s="33">
        <f t="shared" si="9"/>
        <v>61261.469292933027</v>
      </c>
      <c r="K23" s="38"/>
      <c r="L23" s="21"/>
      <c r="M23" s="24"/>
    </row>
    <row r="24" spans="1:13" ht="20.100000000000001" customHeight="1" thickBot="1" x14ac:dyDescent="0.35">
      <c r="A24" s="8"/>
      <c r="B24" s="39">
        <f t="shared" ref="B24:J24" si="10">B9/årsverk</f>
        <v>414.86461954328769</v>
      </c>
      <c r="C24" s="39">
        <f t="shared" si="10"/>
        <v>421.47262583113013</v>
      </c>
      <c r="D24" s="39">
        <f t="shared" si="10"/>
        <v>428.08063211897263</v>
      </c>
      <c r="E24" s="39">
        <f t="shared" si="10"/>
        <v>435.68152775684933</v>
      </c>
      <c r="F24" s="39">
        <f t="shared" si="10"/>
        <v>441.64622134417806</v>
      </c>
      <c r="G24" s="39">
        <f t="shared" si="10"/>
        <v>447.61091493150678</v>
      </c>
      <c r="H24" s="39">
        <f t="shared" si="10"/>
        <v>454.51424398116438</v>
      </c>
      <c r="I24" s="39">
        <f t="shared" si="10"/>
        <v>461.83888517979449</v>
      </c>
      <c r="J24" s="39">
        <f t="shared" si="10"/>
        <v>469.95099731565068</v>
      </c>
      <c r="K24" s="40"/>
      <c r="L24" s="21"/>
      <c r="M24" s="24"/>
    </row>
    <row r="25" spans="1:13" x14ac:dyDescent="0.3">
      <c r="A25" s="25" t="s">
        <v>6</v>
      </c>
      <c r="B25" s="33">
        <f t="shared" ref="B25:J25" si="11">B10/måneder</f>
        <v>52467.842426379451</v>
      </c>
      <c r="C25" s="33">
        <f t="shared" si="11"/>
        <v>53219.078293347084</v>
      </c>
      <c r="D25" s="33">
        <f t="shared" si="11"/>
        <v>53970.314160314731</v>
      </c>
      <c r="E25" s="33">
        <f t="shared" si="11"/>
        <v>54721.550027282348</v>
      </c>
      <c r="F25" s="33">
        <f t="shared" si="11"/>
        <v>55472.873257416293</v>
      </c>
      <c r="G25" s="33">
        <f t="shared" si="11"/>
        <v>56224.109124383926</v>
      </c>
      <c r="H25" s="33">
        <f t="shared" si="11"/>
        <v>56975.344991351558</v>
      </c>
      <c r="I25" s="33">
        <f t="shared" si="11"/>
        <v>57726.580858319183</v>
      </c>
      <c r="J25" s="33">
        <f t="shared" si="11"/>
        <v>58767.338258387281</v>
      </c>
      <c r="K25" s="41"/>
      <c r="L25" s="21"/>
      <c r="M25" s="24"/>
    </row>
    <row r="26" spans="1:13" ht="20.100000000000001" customHeight="1" thickBot="1" x14ac:dyDescent="0.35">
      <c r="A26" s="8"/>
      <c r="B26" s="39">
        <f t="shared" ref="B26:J26" si="12">B11/årsverk</f>
        <v>402.49303779140405</v>
      </c>
      <c r="C26" s="39">
        <f t="shared" si="12"/>
        <v>408.25594307225168</v>
      </c>
      <c r="D26" s="39">
        <f t="shared" si="12"/>
        <v>414.01884835309932</v>
      </c>
      <c r="E26" s="39">
        <f t="shared" si="12"/>
        <v>419.78175363394683</v>
      </c>
      <c r="F26" s="39">
        <f t="shared" si="12"/>
        <v>425.54532909798803</v>
      </c>
      <c r="G26" s="39">
        <f t="shared" si="12"/>
        <v>431.30823437883561</v>
      </c>
      <c r="H26" s="39">
        <f t="shared" si="12"/>
        <v>437.07113965968318</v>
      </c>
      <c r="I26" s="39">
        <f t="shared" si="12"/>
        <v>442.83404494053082</v>
      </c>
      <c r="J26" s="39">
        <f t="shared" si="12"/>
        <v>450.81793732461477</v>
      </c>
      <c r="K26" s="42"/>
      <c r="L26" s="21"/>
      <c r="M26" s="24"/>
    </row>
    <row r="27" spans="1:13" x14ac:dyDescent="0.3">
      <c r="A27" s="25" t="s">
        <v>7</v>
      </c>
      <c r="B27" s="26">
        <f t="shared" ref="B27:J27" si="13">B12/måneder</f>
        <v>51799.16475156026</v>
      </c>
      <c r="C27" s="26">
        <f t="shared" si="13"/>
        <v>52490.294760117184</v>
      </c>
      <c r="D27" s="26">
        <f t="shared" si="13"/>
        <v>53181.599495006689</v>
      </c>
      <c r="E27" s="26">
        <f t="shared" si="13"/>
        <v>53872.729503563613</v>
      </c>
      <c r="F27" s="26">
        <f t="shared" si="13"/>
        <v>54563.772148954238</v>
      </c>
      <c r="G27" s="26">
        <f t="shared" si="13"/>
        <v>55254.902157511155</v>
      </c>
      <c r="H27" s="26">
        <f t="shared" si="13"/>
        <v>55946.032166068071</v>
      </c>
      <c r="I27" s="26">
        <f t="shared" si="13"/>
        <v>56637.249537791278</v>
      </c>
      <c r="J27" s="26">
        <f t="shared" si="13"/>
        <v>57617.90107944866</v>
      </c>
      <c r="K27" s="30"/>
      <c r="L27" s="21"/>
      <c r="M27" s="24"/>
    </row>
    <row r="28" spans="1:13" ht="20.100000000000001" customHeight="1" thickBot="1" x14ac:dyDescent="0.35">
      <c r="A28" s="8"/>
      <c r="B28" s="28">
        <f t="shared" ref="B28:J28" si="14">B13/årsverk</f>
        <v>397.36345562840751</v>
      </c>
      <c r="C28" s="28">
        <f t="shared" si="14"/>
        <v>402.66527487213182</v>
      </c>
      <c r="D28" s="28">
        <f t="shared" si="14"/>
        <v>407.96843448224308</v>
      </c>
      <c r="E28" s="28">
        <f t="shared" si="14"/>
        <v>413.27025372596745</v>
      </c>
      <c r="F28" s="28">
        <f t="shared" si="14"/>
        <v>418.57140278649825</v>
      </c>
      <c r="G28" s="28">
        <f t="shared" si="14"/>
        <v>423.87322203022256</v>
      </c>
      <c r="H28" s="28">
        <f t="shared" si="14"/>
        <v>429.17504127394693</v>
      </c>
      <c r="I28" s="28">
        <f t="shared" si="14"/>
        <v>434.47753070086463</v>
      </c>
      <c r="J28" s="28">
        <f t="shared" si="14"/>
        <v>442.00033704782533</v>
      </c>
      <c r="K28" s="32"/>
      <c r="L28" s="21"/>
      <c r="M28" s="24"/>
    </row>
    <row r="29" spans="1:13" x14ac:dyDescent="0.3">
      <c r="A29" s="19"/>
      <c r="B29" s="34" t="s">
        <v>11</v>
      </c>
      <c r="C29" s="34"/>
      <c r="D29" s="34"/>
      <c r="E29" s="34" t="s">
        <v>12</v>
      </c>
      <c r="F29" s="16"/>
      <c r="G29" s="16"/>
      <c r="H29" s="16"/>
      <c r="I29" s="16"/>
      <c r="J29" s="16"/>
      <c r="K29" s="16"/>
      <c r="L29" s="21"/>
      <c r="M29" s="24"/>
    </row>
    <row r="30" spans="1:13" x14ac:dyDescent="0.3">
      <c r="A30" s="21"/>
      <c r="C30" s="35"/>
      <c r="D30" s="35"/>
      <c r="E30" s="21"/>
      <c r="F30" s="21"/>
      <c r="G30" s="21"/>
      <c r="H30" s="21"/>
      <c r="I30" s="21"/>
      <c r="J30" s="21"/>
      <c r="K30" s="21"/>
      <c r="L30" s="21"/>
      <c r="M30" s="24"/>
    </row>
  </sheetData>
  <mergeCells count="3">
    <mergeCell ref="A1:K1"/>
    <mergeCell ref="A2:E2"/>
    <mergeCell ref="A17:E17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fcd92dd-7d74-4918-8c11-98baf3d8368d">ARENA-100-7479</_dlc_DocId>
    <_dlc_DocIdUrl xmlns="1fcd92dd-7d74-4918-8c11-98baf3d8368d">
      <Url>https://arenarom.nho.no/rom/norog/_layouts/DocIdRedir.aspx?ID=ARENA-100-7479</Url>
      <Description>ARENA-100-7479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C0E2A48C8E645A74F7B0AFF6F2518" ma:contentTypeVersion="3" ma:contentTypeDescription="Opprett et nytt dokument." ma:contentTypeScope="" ma:versionID="e97dd068fe7438aff32a83c731683276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2a434b1b5446930c8020cdba5de8b02b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9E9D58-81B9-4F35-9551-A3F247FC0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1188A-BB99-45AE-9162-F23C7840B62B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1fcd92dd-7d74-4918-8c11-98baf3d8368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37EC58-3035-4C91-847B-4D532FA4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FF7328-62AC-455F-B0ED-BCD9D1944E09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59f80efa-4df0-4746-8e48-ddd30ddf1e18}" enabled="0" method="" siteId="{59f80efa-4df0-4746-8e48-ddd30ddf1e1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 1460 - 1.6.22</vt:lpstr>
      <vt:lpstr>1582 - 1.6.22</vt:lpstr>
      <vt:lpstr>' 1460 - 1.6.22'!feriepenger</vt:lpstr>
      <vt:lpstr>'1582 - 1.6.22'!feriepenger</vt:lpstr>
      <vt:lpstr>' 1460 - 1.6.22'!måneder</vt:lpstr>
      <vt:lpstr>'1582 - 1.6.22'!måneder</vt:lpstr>
      <vt:lpstr>' 1460 - 1.6.22'!årsverk</vt:lpstr>
      <vt:lpstr>'1582 - 1.6.22'!årsverk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Lomeland</dc:creator>
  <cp:lastModifiedBy>Anne Marie Lomeland</cp:lastModifiedBy>
  <cp:lastPrinted>2018-10-16T10:37:26Z</cp:lastPrinted>
  <dcterms:created xsi:type="dcterms:W3CDTF">2016-07-04T12:32:40Z</dcterms:created>
  <dcterms:modified xsi:type="dcterms:W3CDTF">2022-08-05T07:28:30Z</dcterms:modified>
</cp:coreProperties>
</file>